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codeName="ThisWorkbook"/>
  <mc:AlternateContent xmlns:mc="http://schemas.openxmlformats.org/markup-compatibility/2006">
    <mc:Choice Requires="x15">
      <x15ac:absPath xmlns:x15ac="http://schemas.microsoft.com/office/spreadsheetml/2010/11/ac" url="C:\Users\erik.drenko\Desktop\"/>
    </mc:Choice>
  </mc:AlternateContent>
  <xr:revisionPtr revIDLastSave="0" documentId="8_{B75C7077-74A0-441E-83A5-50029130F0C5}" xr6:coauthVersionLast="32" xr6:coauthVersionMax="32" xr10:uidLastSave="{00000000-0000-0000-0000-000000000000}"/>
  <bookViews>
    <workbookView xWindow="0" yWindow="0" windowWidth="23040" windowHeight="8496" xr2:uid="{00000000-000D-0000-FFFF-FFFF00000000}"/>
  </bookViews>
  <sheets>
    <sheet name="Vstavané spotrebiče MORA" sheetId="1" r:id="rId1"/>
  </sheets>
  <definedNames>
    <definedName name="_xlnm.Print_Titles" localSheetId="0">'Vstavané spotrebiče MORA'!$7:$9</definedName>
    <definedName name="_xlnm.Print_Area" localSheetId="0">'Vstavané spotrebiče MORA'!$A$1:$L$128</definedName>
  </definedNames>
  <calcPr calcId="179017"/>
  <fileRecoveryPr autoRecover="0"/>
</workbook>
</file>

<file path=xl/calcChain.xml><?xml version="1.0" encoding="utf-8"?>
<calcChain xmlns="http://schemas.openxmlformats.org/spreadsheetml/2006/main">
  <c r="G60" i="1" l="1"/>
  <c r="G59" i="1"/>
  <c r="G58" i="1"/>
  <c r="G57" i="1"/>
  <c r="G56" i="1"/>
  <c r="G55" i="1"/>
  <c r="G54" i="1"/>
  <c r="G53" i="1"/>
  <c r="G52" i="1"/>
  <c r="G51" i="1"/>
  <c r="G50" i="1"/>
  <c r="G49" i="1"/>
  <c r="G48" i="1"/>
  <c r="G47" i="1"/>
  <c r="G46" i="1"/>
  <c r="T60" i="1"/>
  <c r="T59" i="1"/>
  <c r="T58" i="1"/>
  <c r="T57" i="1"/>
  <c r="T56" i="1"/>
  <c r="T55" i="1"/>
  <c r="T54" i="1"/>
  <c r="T53" i="1"/>
  <c r="T52" i="1"/>
  <c r="T51" i="1"/>
  <c r="T50" i="1"/>
  <c r="T49" i="1"/>
  <c r="T48" i="1"/>
  <c r="T47" i="1"/>
  <c r="T46" i="1"/>
  <c r="T115" i="1"/>
  <c r="T114" i="1"/>
  <c r="T113" i="1"/>
  <c r="T111" i="1"/>
  <c r="T44" i="1"/>
  <c r="T43" i="1"/>
  <c r="T42" i="1"/>
  <c r="T41" i="1"/>
  <c r="T40" i="1"/>
  <c r="T39" i="1"/>
  <c r="T38" i="1"/>
  <c r="T37" i="1"/>
  <c r="T36" i="1"/>
  <c r="T35" i="1"/>
  <c r="T34" i="1"/>
  <c r="T33" i="1"/>
  <c r="T31" i="1"/>
  <c r="T30" i="1"/>
  <c r="T29" i="1"/>
  <c r="T26" i="1"/>
  <c r="T25" i="1"/>
  <c r="T24" i="1"/>
  <c r="T23" i="1"/>
  <c r="T22" i="1"/>
  <c r="T21" i="1"/>
  <c r="T20" i="1"/>
  <c r="T19" i="1"/>
  <c r="T18" i="1"/>
  <c r="T17" i="1"/>
  <c r="T16" i="1"/>
  <c r="T15" i="1"/>
  <c r="T14" i="1"/>
  <c r="T13" i="1"/>
  <c r="T12" i="1"/>
  <c r="G35" i="1"/>
  <c r="G103" i="1"/>
  <c r="G111" i="1"/>
  <c r="G109" i="1"/>
  <c r="G108" i="1"/>
  <c r="G107" i="1"/>
  <c r="G106" i="1"/>
  <c r="G105" i="1"/>
  <c r="G104" i="1"/>
  <c r="G102" i="1"/>
  <c r="G101" i="1"/>
  <c r="G100" i="1"/>
  <c r="G99" i="1"/>
  <c r="G97" i="1"/>
  <c r="G96" i="1"/>
  <c r="G95" i="1"/>
  <c r="G94" i="1"/>
  <c r="G93" i="1"/>
  <c r="G92" i="1"/>
  <c r="G61" i="1"/>
  <c r="G34" i="1"/>
  <c r="G33" i="1"/>
  <c r="G31" i="1"/>
  <c r="G30" i="1"/>
  <c r="G29" i="1"/>
</calcChain>
</file>

<file path=xl/sharedStrings.xml><?xml version="1.0" encoding="utf-8"?>
<sst xmlns="http://schemas.openxmlformats.org/spreadsheetml/2006/main" count="402" uniqueCount="238">
  <si>
    <t xml:space="preserve">CENNÍK VSTAVANÝCH SPOTREBIČOV MORA  </t>
  </si>
  <si>
    <t>SAP kód</t>
  </si>
  <si>
    <t>Bežná cena s DPH</t>
  </si>
  <si>
    <t>RP bez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</si>
  <si>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</si>
  <si>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</si>
  <si>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</si>
  <si>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</si>
  <si>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</si>
  <si>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</si>
  <si>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</si>
  <si>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</si>
  <si>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</si>
  <si>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</si>
  <si>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</si>
  <si>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</si>
  <si>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</si>
  <si>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</si>
  <si>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</si>
  <si>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 xml:space="preserve">VDP 325 X </t>
  </si>
  <si>
    <t>IT</t>
  </si>
  <si>
    <t>VDP 645 GB3</t>
  </si>
  <si>
    <t>P</t>
  </si>
  <si>
    <t>VDP 645 GB5</t>
  </si>
  <si>
    <t>VDP 645 GW5</t>
  </si>
  <si>
    <t>VDP 645 GB1</t>
  </si>
  <si>
    <t>VDP 645 GX1</t>
  </si>
  <si>
    <t>VDP 645 W</t>
  </si>
  <si>
    <t>VDP 645 X</t>
  </si>
  <si>
    <t>VDP 645 X1</t>
  </si>
  <si>
    <t>VDP 645 X2</t>
  </si>
  <si>
    <t>VDP 645 X5</t>
  </si>
  <si>
    <t>VDP 665 X</t>
  </si>
  <si>
    <t>VDE 310 W</t>
  </si>
  <si>
    <t>VDE 310 X</t>
  </si>
  <si>
    <t>VDE 630 X</t>
  </si>
  <si>
    <t>CZ</t>
  </si>
  <si>
    <t>SI</t>
  </si>
  <si>
    <t>9452.0000</t>
  </si>
  <si>
    <t>pekáč</t>
  </si>
  <si>
    <t>plech</t>
  </si>
  <si>
    <t>rošt</t>
  </si>
  <si>
    <t>VT 779 BX</t>
  </si>
  <si>
    <t>VT 778 AB</t>
  </si>
  <si>
    <t>VT 777 BX</t>
  </si>
  <si>
    <t>VT 658 BX</t>
  </si>
  <si>
    <t>VT 657 AB</t>
  </si>
  <si>
    <t>VT 548 BX</t>
  </si>
  <si>
    <t>VT 547 AB</t>
  </si>
  <si>
    <t>VT 537 AW</t>
  </si>
  <si>
    <t>VT 546 BX</t>
  </si>
  <si>
    <t>VT 538 BX</t>
  </si>
  <si>
    <t>VT 536 AW</t>
  </si>
  <si>
    <t>VT 447 BX</t>
  </si>
  <si>
    <t>VT 446 AB</t>
  </si>
  <si>
    <t>VT 437 BX</t>
  </si>
  <si>
    <t>VT 536 BX</t>
  </si>
  <si>
    <t>VT 433 BW</t>
  </si>
  <si>
    <t>VT 427 BX</t>
  </si>
  <si>
    <t>VT 405 BX</t>
  </si>
  <si>
    <t>VT 422 AX</t>
  </si>
  <si>
    <t>VT 323 BX</t>
  </si>
  <si>
    <t>VT 402 AB</t>
  </si>
  <si>
    <t>VT 303 AX</t>
  </si>
  <si>
    <t>VT 201 BX</t>
  </si>
  <si>
    <t>VT 101 BW</t>
  </si>
  <si>
    <t>VT 101 BX</t>
  </si>
  <si>
    <t>Vstavané mikrovlnné rúry</t>
  </si>
  <si>
    <t>VMT 122 X</t>
  </si>
  <si>
    <t>CN</t>
  </si>
  <si>
    <t>VMT 312 X</t>
  </si>
  <si>
    <t>VMT 442 X</t>
  </si>
  <si>
    <t>VMT 431 B</t>
  </si>
  <si>
    <t>VMT 452 X</t>
  </si>
  <si>
    <t>VMT 561 X</t>
  </si>
  <si>
    <t>Vstavané umývačky riadu</t>
  </si>
  <si>
    <t>IM 532</t>
  </si>
  <si>
    <t>IM 533</t>
  </si>
  <si>
    <t>VM 533 X</t>
  </si>
  <si>
    <t>IM 632</t>
  </si>
  <si>
    <t>VM 540 X</t>
  </si>
  <si>
    <t>VM 633 X</t>
  </si>
  <si>
    <t>IM 650</t>
  </si>
  <si>
    <t>IM 680</t>
  </si>
  <si>
    <t>VM 640 X</t>
  </si>
  <si>
    <t>IM 651</t>
  </si>
  <si>
    <t>IM 690</t>
  </si>
  <si>
    <t xml:space="preserve">Vstavané chladničky                                                                           </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</si>
  <si>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</si>
  <si>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</si>
  <si>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</si>
  <si>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</si>
  <si>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N = NOVINKA</t>
  </si>
  <si>
    <t>P =  Premium model</t>
  </si>
  <si>
    <t>N</t>
  </si>
  <si>
    <t>vstavaná integrovaná umývačka riadu,  Biela farba, kapacita umývačky 14 jedálenských súprav, 2 úložné koše, odložený štart (0-24 hod),  samočistiaci filter, pre tablety 3v1, úsporný Eco program, funkcia Total Aqua Stop proti pretečeniu, zvuková signalizácia konca umývania, energetická trieda: A++, Účinnosť umývania: A, Účinnosť sušenia: A, hlučnosť: 47 dB, spotreba energie: 0,93 kWh, spotreba vody: 11 l,  elektrické napätie: 230 V</t>
  </si>
  <si>
    <t>Plynová vstavaná varná platňa, biela, 4 plynové horáky, elektrické zapaľovanie horákov, poistky STOP GAS, smaltované varné mriežky</t>
  </si>
  <si>
    <t>Plynová vstavaná varná platňa, nerezová, 4 plynové horáky, elektrické zapaľovanie horákov, poistky STOP GAS, smaltované varné mriežky</t>
  </si>
  <si>
    <t>Plynová vstavaná varná platňa, nerezová, 4 plynové horáky, elektrické zapaľovanie horákov, poistky STOP GAS, LIATINOVÉ varné mriežky</t>
  </si>
  <si>
    <t>Elektrická vstavaná varná platňa, biela, 2 liatinové elektrické platne (1 rýchlovarná)</t>
  </si>
  <si>
    <t>Elektrická vstavaná varná platňa, nerezová, 2 liatinové elektrické platne (1 rýchlovarná)</t>
  </si>
  <si>
    <t>Elektrická vstavaná varná platňa, nerezová, 4 liatinové elektrické platne (2 rýchlovarné)</t>
  </si>
  <si>
    <t>Elektrická rúra samostatná,  čierna / nerez, nové prehľadné digitálne ovládanie, Digitálne hodiny,  naprogramovanie času pečenia, 8 prednastavených programov,  špeciálny rychloohrev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KOMFORT ZATVÁRANIA DVERÍ, možnost regulácie teploty max. 275°C,  dvojité osvetlenie rúry,  výsuvné teleskopické rošty (3 úrovne),  chladiaci systém dvierok rúry, špeciálny program čistenia rúry Eco Clean, spínač ventilátora,  Objem rúry 65 l,  Energetická trieda A+, menovitý príkon: 3,3 kW, elektrické napätie: 230 V,  príslušenstvo: 1x pekáč, 1x rošt, 1x plech na pečenie</t>
  </si>
  <si>
    <t>Elektrická rúra samostatná, Čierna farba, nové prehľadné digitálne ovládanie,  Digitálne hodiny,  naprogramovanie času pečenia,  8 prednastavených programov,  špeciálny rýchloohrev rúry 200°C za 6 min.,  ukazovateľ teploty v rúre,  detský bezpečnostný zámok,  povrch rúry – nerez s úpravou proti otlačkom prstov,  multifukčná rúra 15 funkcií, trojité sklo dvierok s tepelným deflektorom (Cool Door), odnímateľná vnútorná sklenená strana dvierok pre ľahké čistenie, KOMFORT ZATVÁRANIA DVERÍ,  možnosť regulácie teploty max. 275°C,  výsuvné teleskopické rošty (2 úrovne),  špeciálny program čištenia rúry Eco Clean, spínač ventilátora, Objem rúry 65 l, Energetická trieda A+,  menovitý príkon: 3,3 kW, elektrické napätie: 230 V, príslušenstvo: 1x pekáč, 1x rošt, 1x plech na pečenie</t>
  </si>
  <si>
    <t>Elektrická rúra samostatná, čierna / nerez, nové prehľadné digitálne ovládanie,  Digitálne hodiny, naprogramovanie času pečenia,  8 prednastavených programov, špeciálny rýchloohrev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možnosť regulácie teploty max. 275°C,  výsuvné teleskopické rošty (1 úroveň),  špeciálny program čistenia rúry Eco Clean,  spínač ventilátora,  Objem rúry 65 l,  Energetická trieda A+,  menovitý príkon: 3,3 kW, elektrické napätie: 230 V, príslušenstvo: 1x pekáč, 1x rošt, 1x plech na pečenie</t>
  </si>
  <si>
    <t>Elektrická rúra samostatná,  čierna /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vnútrná sklenená strana dvierok pre ľaké čistenie,  KOMFORT ZATVÁRANIA DVERÍ,  možnosť regulácie teploty max. 275°C,  výsuvné teleskopické rošty (2 úrovne),   špeciálny program čistenia rúry Eco Clean,  spínač ventilátora, Objem rúry 65 l,  Energetická trieda A+,  menovitý príkon: 3,3 kW,  elektrické napätie: 230 V,  príslušenstvo: 1x pekáč, 1x rošt, 1x plech na pečenie</t>
  </si>
  <si>
    <t>Elektrická rúra samostatná,  Čierna farba,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vnútroná sklenená strana dvierok pre ľahké čistenie,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</si>
  <si>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 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</si>
  <si>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</si>
  <si>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</si>
  <si>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11 funkcí, trojité sklo dvierok s tepelným deflektorom (Cool Door),  KOMFORT ZATVÁRANIA DVERÍ,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</si>
  <si>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</si>
  <si>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</si>
  <si>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</si>
  <si>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</si>
  <si>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</si>
  <si>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</si>
  <si>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</si>
  <si>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multifunkčná rúra 8 funkcií, možnosť regulácie teploty max. 275°C,  vedenie v rúre - drôtené rošty, špeciálny program čistenia rúry  Eco Clean,  Objem rúry 65 l,  Energetická trieda A, menovitý príkon: 2,2 kW, elektrické napätie: 230 V,  príslušenstvo: 1x pekáč, 1x rošt</t>
  </si>
  <si>
    <t>Elektrická rúra samostatná,  nerez,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t>
  </si>
  <si>
    <t>Elektrická rúra samostatná,  nerez, dotykové ovládanie hodín, Digitálne hodiny,  naprogramovanie času pečenia, detský bezpečnostný zámok, multifunkčná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</si>
  <si>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Čierna farba, multifukčná rúra 8 funkcií, možnosť regulácie teploty max. 275°C,  vedenie v rúre - prelisy,  špeciálny program čistenia rúry  Eco Clean, Objem rúry 61 l,  Energetická trieda A, menovitý príkon:	 2,2 kW, elektrické napätie:	230 V,  príslušenstvo: 1x pekáč, 1x rošt</t>
  </si>
  <si>
    <t>Elektrická rúra samostatná, nerez, multifukčná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</si>
  <si>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nerez, klasická rúra 6 funkcií,  možnosť regulácie teploty max. 275°C,  vedenie v rúre - prelisy,  špeciálny program čistenia rúry  Eco Clean,  Objem rúry 65 l,  Energetická trieda A, menovitý príkon:	2,7 kW, elektrické napätie:	230 V,  príslušenstvo: 1x pekáč, 1x rošt</t>
  </si>
  <si>
    <t>Elektrická rúra samostatná,  Biela farba, klasická rúra 4 funkcie,  možnosť regulácie teploty max. 275°C,  vedenie v rúre - prelisy, špeciálny program čistenia rúry Eco Clean, Objem rúry 65 l, Energetická trieda A, menovitý príkon:	 2,2 kW, elektrické napätie:	 230 V,  príslušenstvo: 1x pekáč, 1x rošt</t>
  </si>
  <si>
    <t>Elektrická rúra samostatná,  nerez, klasická rúra 4 funkcie, možnosť regulácie teploty max. 275°C,  vedenie v rúre - prelisy, špeciálny program čistenia rúry Eco Clean,  Objem rúry 65 l,  Energetická trieda A, menovitý príkon:	 2,2 kW,  elektrické napätie:	230 V, príslušenstvo: 1x pekáč, 1x rošt</t>
  </si>
  <si>
    <t>Vstavaná mikrovlnná rúra, nerez s úpravou proti otlačkom prstov, Objem rúry 32 l,prevedenie 3 v 1, ovládanie elektronické, display ( červené podsvietenie), hodiny, Multistage cooking, automatické prograny 10, výkon ohrevu 1 000 W, výkon grilu 1 100 W, výkon teplého vzduchu 2 500 W, 6 výkonových stupňov, kombinovaný ohrev ( MW + gril ), príkon 1 450 W, elektronický časovač, sklenený podnos 315 mm, nerezový interiér rúry,  rámček je súčasťou výrobku</t>
  </si>
  <si>
    <t>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49 dB, spotreba energie: 0,69 kWh, spotreba vody: 9 l,  elektrické napätie: 230 V</t>
  </si>
  <si>
    <t>Vstavaná umývačka s panelom, nerez, kapacita umývačky 9 jedálenských súprav, 2 úložné koše,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</si>
  <si>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9 jedálenských súprav, 2 úložné koše, odložený start (3/6/9 hod), samočistiaci filter,  pre tablety 3v1,  úsporný Eco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</si>
  <si>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12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47 dB, spotreba energie: 0,91 kWh, spotreba vody: 11 l, elektrické napätie: 230 V</t>
  </si>
  <si>
    <t>Vstavaná umývačka s panelom, nerez,  kapacita umývačky 9 jedálenských súprav,  2 úložné koše, odložený štart (0-24 hod),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</si>
  <si>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umývačka s panelom, nerez, kapacita umývačky 12 jedálenských súprav, 2 úložné koše, odložený start (3/6/9 hod), samočistiaci filter, pre tablety 3v1, úsporný Eco program, ½ program, funkcia Total Aqua Stop proti pretečeniu, zvuková signalizácia konca umývania, energetická trieda: A++, Účinnosť umývania: A,   Účinnosť sušenia:A, hlučnosť: 47 dB, spotreba energie: 0,91 kWh, spotreba vody: 11 l, elektrické napätie: 230 V</t>
  </si>
  <si>
    <t>Vstavaná integrovaná umývačka riadu, Biela farba, kapacita umývačky 13 jedálenských súprav,  2 úložné koše,  digitálny ukazovateľ zostatku času, odložený štart (0-24 hod),  rýchly 20 min. program,  ½ program, pre tablety 3v1, úsporný Eco program, funkcia Total Aqua Stop proti pretečeniu, funkcia TotalDry –automatické pootvorenie dverí na konci programu, funkcia SpeedWash, energetická trieda: Účinnosť umývania	: A,  Účinnosť sušenia: A, hlučnosť: 47 dB,  spotreba energie: 0,92 kWh, spotreba vody: 9,5 l, elektrické napätie: 230 V</t>
  </si>
  <si>
    <t>Vstavaná umývačka s panelom, nerez, kapacita umývačky 12 jedálenských súprav,  2 úložné koše, odložený štart (0-24 hod),  samočistiaci filter,  pre tablety 3v1,  úsporný Eco program,  ½ program, funkcia Total Aqua Stop proti pretečeniu, zvuková signalizácia konca umývania,  energetická trieda: A++, Účinnost umývania: A,  Účinnosť sušenia: A,  hlučnosť: 47 dB, spotreba energie: 0,90 kWh, spotreba vody: 11 l,  elektrické napätie: 230 V</t>
  </si>
  <si>
    <t>Vstavaná integrovaná umývačka riadu,  Biela farba, kapacita umývačky 14 jedálenských súprav,  3 úložné koše, odložený štart (0-24 hod),  samočistiaci filter, pre tablety 3v1, úsporný Eco program, funkcia Total Aqua Stop proti pretečeniu, zvuková signalizácia konca umývania, energetická trieda: A++,  Účinnosť umývania: A,  Účinnosť sušenia: A,  hlučnosť: 45 dB, spotreba energie: 0,93 kWh, spotreba vody: 10 l,  elektrické napätie: 230 V</t>
  </si>
  <si>
    <t>Vstavaná integrovaná umývačka riadu,  Biela farba, kapacita myčky 16 sad nádobí,  3 úložné koše, digitálny ukazovateľ zostatku času,  príborová zásuvka,  odložený štart (0-24 hod),  rýchly 20 min. program,   ½ program, úsporný Eco program, pre tablety 3v1,  funkcia Total Aqua Stop proti pretečeniu,  funkcia TotalDry –automatické pootvorenie dverí na konci programu,  funkcia SpeedWash,  energetická trieda: A+++,  Účinnosť umývania: A,  Účinnosť sušenia:	 A,  hlučnosť: 47 dB,  spotreba energie: 0,86 kWh,  spotreba vody: 9,5 l, elektrické napätie: 230 V</t>
  </si>
  <si>
    <t>Plynová vstavaná varná platňa, nerezová, 2 plynové horáky (1 x velký, 1 x malý), elektrické zapaľovanie horákov, poistky STOP GAS</t>
  </si>
  <si>
    <t>Plynová vstavaná varná platňa,  nerezová, 4 plynové horáky s poistkami STOP GAS,  dvojdielna liatinová mriežka,  elektrické zapaľovanie horákov v gombíkoch,  elektrické napätie: 230/ 400 V, pripojenie na plyn: G 1/2“</t>
  </si>
  <si>
    <t>Plynová vstavaná varná platňa,  Biele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</si>
  <si>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</si>
  <si>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štvordielna varidlová doska, elektrické zapaľovanie horákov v gombíkoch,  sklenený povrch z tvrdeného skla,  elektrické napätie: 230/ 400 V, pripojenie na plyn: G 1/2“</t>
  </si>
  <si>
    <t>Vstavaná mikrovlnná rúra,  nerez, elektronické ovládanie rúry,  nerezový interiér rúry,  možnosť kombinovaného ohrevu (mikrovlnný ohrev + gril), Objem rúry 28 l,  výkon 900 W,  výkon grilu 1 100 W,  Otočný tanier 315 mm,  6 výkonových stupňov,  elektronický časovač,  grilovací rošt, povrch rúry nerez s úpravou proti otlačkom prstov, jednoduchá  montáž – rámček už je namontovaný na rúru, elektrické napätie: 230 V, menovitý príkon: 1 450 W,  rámček je súčasťou výrobku</t>
  </si>
  <si>
    <t>Vstavaná mikrovlnná rúra, Čierna farba, mechanické ovládanie rúry, nerezový interiér rúry, Objem rúry 23 l,  6 výkonových stupňov, rámček s príslušenstvom pre vstavanie,  otočný tanier Ø 270 mm,  časovač,  grilovací rošt,  otváranie rúry stlačením tlačidla, elektrické napätie: 230 V, menovitý príkon: 1 450 W,  farba: nerez a čierna,  rámček je súčasťou výrobku</t>
  </si>
  <si>
    <t>Vstavaná mikrovlnná rúra,  nerez, elektronické ovládanie rúry, nerezový interiér rúry, možnosť kombinovaného ohrevu (mikrovlnný ohrev + gril),  Objem rúry 25 l,  výkon 900 W, výkon grilu 1 000 W,  Otočný tanier 315 mm,  6 výkonových stupňov, 8 automatických programov,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</si>
  <si>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elektronicke ovládanie, nerezový interiér rúry, vhodná pre inštaláciu do hornej alebo bočnej skrinky, Objem rúry 17 l,  výkon 700 W,  otočný tanier 245 mm,  6 výkonových stupňov,  elektronický časovač, povrch rúry nerez s úpravou proti otlačkom prstov,  jednoduchá montáž – rámček už je namontovaný na rúru,  elektrické napätie: 230 V, menovitý príkon: 1 050 W,  rámček je súčasťou výrobku</t>
  </si>
  <si>
    <t>Vstavaná mikrovlnná rúra, nerez, mechanické ovládanie, nerezový interiér rúry, Objem rúry 20 l,  5 výkonových stupňov, výkon 800 W, otočný tanier 245 mm, mechanický časovač, povrch rúry nerez s úpravou proti otlačkom prstov, elektrické napätie: 230 V, menovitý príkon: 1 250 W,  rámček je súčasťou výrobku</t>
  </si>
  <si>
    <t>Elektrická rúra samostatná,  nerez,  špeciálne zásuvné gombíky,  dotykové ovládanie hodín,  Digitálne hodiny,  naprogramovanie času pečenia, detský bezpečnostný zámok, multifunkčná rúra 11 funkcií, trojité sklo dvierok s tepelným deflektorom (CoolDoor),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</si>
  <si>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 xml:space="preserve">Voľne stojace umývačky 60cm </t>
  </si>
  <si>
    <t>SM 632 W</t>
  </si>
  <si>
    <t>voľne stojaca umývačka,  Biela farba,  kapacita umývačky 12 jedálenských súprav,  2 úložné koše,    samočistiaci filter,  pre tablety 3v1,  úsporný Eco program,    ½ program,    funkcia Total Aqua Stop proti pretečeniu,  zvuková signalizácia konca umývania,    energetická trieda: A++,  Účinnosť umývania: A,  Účinnosť sušenia: A,    hlučnost: 49 dB,  spotreba energie: 0,91 kWh,    spotreba vody: 11 l,  elektrické napätie: 230 V</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</si>
  <si>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</si>
  <si>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</si>
  <si>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</si>
  <si>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</si>
  <si>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</si>
  <si>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</si>
  <si>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</si>
  <si>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EAN kód</t>
  </si>
  <si>
    <t>VDP 643 X</t>
  </si>
  <si>
    <t>VDP 644 X</t>
  </si>
  <si>
    <t>VDP 644 W</t>
  </si>
  <si>
    <t>Plynová vstavaná varná platňa, nerezová, 4 plynové horáky, elektrické zapaľovanie horákov, smaltovaná varná mriežka, poistky STOP GAS</t>
  </si>
  <si>
    <t>Plynová vstavaná varná platňa, biela, 4 plynové horáky, elektrické zapaľovanie horákov, smaltovaná varná mriežka,  poistky STOP GAS</t>
  </si>
  <si>
    <t>VDSK 321 FF</t>
  </si>
  <si>
    <t>VDST 321 FF</t>
  </si>
  <si>
    <t>VDST 322 FF</t>
  </si>
  <si>
    <t>VDST 633 C</t>
  </si>
  <si>
    <t>VDSK 641 C</t>
  </si>
  <si>
    <t>VDST 641 FF</t>
  </si>
  <si>
    <t>VDST 641 X</t>
  </si>
  <si>
    <t>VDST 642 X</t>
  </si>
  <si>
    <t>VDST 640 FF</t>
  </si>
  <si>
    <t>VDST 642 FF</t>
  </si>
  <si>
    <t>VDST 647 FF</t>
  </si>
  <si>
    <t>VDSS 647 FFW</t>
  </si>
  <si>
    <t>VC 1811</t>
  </si>
  <si>
    <t>VC 1821</t>
  </si>
  <si>
    <t>VCN 1821</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</si>
  <si>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energetická trieda A +, elektrické napätie: 230 V</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</si>
  <si>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energetická trieda A ++, elektrické napätie: 230 V</t>
  </si>
  <si>
    <t>Vstavaná chladnička, Biela farba, elektronické ovládanie, automatické odmrazovanie chladiaceho aj mraziaceho priestoru NoFrost, spôsob zabudovania - pojazdy, 4 sklenené variabilné výsuvné police, 3 police vo dverách, držiak na vajíčka, praktické police vo dverách na fľaše, drôtený rošt na fľaše, VitaBox s HumidityControl - zeleninová zásuvka s reguláciou vlhkosti vzduchu, MaxiBox - veľká mraziaci zásuvka s objemom 38 l, LED osvetlenie, netto objem chl./ mraz .: 180 l / 68 l, skladovacia doba pri výpadku energie: 16 h, hlučnosť: 39 dB , rozmery spotrebiča: (vx š xh) 1.772 x 540 x 545 mm, spotreba energie: 230 kWh / rok, 1 kompresor, energetická trieda A ++, elektrické napätie: 230 V</t>
  </si>
  <si>
    <t>Sklokeramická vstavaná varná platňa, Dotykové ovládanie, Čierna farba, Predná hrana skosená, ostatné brúsené, 2 Hi-Light varné zóny (1x duozóna 180/120 mm 1,7 / 0,7 kW, 1x 145 mm 1,2 kW), Funkcia BoilControl, Funkcia StayWarm, Funkcia StopGo, Funkcie Timer, Ukazovateľ zvyškového tepla, Plynulá regulácia výkonu, Detská bezpečnostná poistka, elektrické napätie: 230 V, menovitý príkon: 2,9 kW</t>
  </si>
  <si>
    <t>Sklokeramická vstavaná varná platňa, Ovládanie pomocou gombíkov, Čierna farba, Predná hrana skosená, ostatné brúsené, 2 Hi-Light varné zóny (1x 180 mm 1,7 kW, 1x 145 mm 1,2 kW), Regulácia výkonu 0 - 6, Ukazovateľ zvyškové tepla, elektrické napätie: 230 V, menovitý príkon: 2,9 kW</t>
  </si>
  <si>
    <t>Sklokeramická vstavaná varná platňa, Dotykové ovládanie, Čierna farba, Predná hrana skosená, ostatné brúsené, 2 Hi-Light varné zóny (1x 180 mm 1,8 kW, 1x 145 mm 1,2 kW), Funkcia BoilControl, Funkcia StayWarm, Funkcia StopGo, Funkcia Timer , Ukazovateľ zvyškového tepla, Plynulá regulácia výkonu, Detská bezpečnostná poistka, elektrické napätie: 230 V, menovitý príkon: 3,0 kW</t>
  </si>
  <si>
    <t>Sklokeramická vstavaná varná platňa, Dotykové ovládanie, Čierna farba, Brúsené hrany, 4 Hi-Light varné zóny (2x 180 mm 1,8 kW, 2x 145 mm 1,2 kW), Funkcia BoilControl, Funkcia StopGo, Funkcia StayWarm, Funkciy Timer, Ukazovateľ zvyškového tepla , Plynulá regulácia výkonu, Detská bezpečnostná poistka,  elektrické napätie: 230/400 V, menovitý príkon: 6,0 kW</t>
  </si>
  <si>
    <t>Sklokeramická vstavaná varná platňa, Ovládanie pomocou gombíkov, Čierna farba, Brúsené hrany, 4 Hi-Light varné zóny (2x 180 mm 1,7 kW, 2x 145 mm 1,2 kW), Regulácia výkonu 0 - 6, Ukazovateľ zvyškové tepla,  elektrické napätie: 230/400 V, menovitý príkon: 5,8 kW</t>
  </si>
  <si>
    <t>Sklokeramická vstavaná varná platňa, Dotykové ovládanie, Čierna farba, Predná hrana brúsená, ostatné skosené, 4 Hi-Light varné zóny (2x 180 mm 1,8 kW, 2x 145 mm 1,2 kW), Funkcia BoilControl, Funkcie StopGo, Funkcie StayWarm, Funkcia Timer , Ukazovateľ zvyškového tepla, Plynulá regulácia výkonu, Detská bezpečnostná poistka, elektrické napätie: 230/ 400 V, menovitý príkon: 6,0 kW</t>
  </si>
  <si>
    <t>Sklokeramická vstavaná varná platňa, Dotykové ovládanie, Čierna farba/nerezový rámček, 4 Hi-Light varné zóny (2x 180 mm 1,8 kW, 2x 145 mm 1,2 kW), Funkcia BoilControl, Funkcia StopGo, Funkcia StayWarm, Funkcie Timer, Ukazovateľ zvyškového tepla , Plynulá regulácia výkonu, Detská bezpečnostná poistka,  elektrické napätie: 230/ 400 V, menovitý príkon: 6,0 kW</t>
  </si>
  <si>
    <t>Sklokeramická vstavaná varná platňa, Dotykové ovládanie, Čierna farba, Predná hrana skosená, ostatné brúsené, 3 Hi-Light varné zóny (1x 180 mm 1,8 kW, 1x 145 mm 1,2 kW, 1x 145 mm 0,5 kW), Funkcia BoilControl, funkcia StopGo, Funkcie StayWarm, funkcie Timer, Ukazovateľ zvyškového tepla, Plynulá regulácia výkonu, Detská bezpečnostná poistka,  elektrické napätie: 230 V, menovitý príkon: 3,7 kW</t>
  </si>
  <si>
    <t>Sklokeramická vstavaná varná platňa,  Čierna farba,  Dotykové ovládanie,   Predná hrana skosená, ostatné zbrúsené,   4 Hi-Light varné zóny (1x Duozóna 210/120 mm 2,2/0,8 kW, 1x 180 mm 1,8 kW, 2x 145 mm 1,2 kW),   Funkcia BoilControl,   Funkcia StopGo,   Funkcia StayWarm,   Funkcia Timer,   Ukazovateľ zbytkového tepla,   Plynulá regulácia výkonu,   Detská bezpečnostná poistka, elektrické napätie: 230/ 400 V, menovitý príkon: 6,4 kW</t>
  </si>
  <si>
    <t>Sklokeramická vstavaná varná platňa,  Čierna farba/nerezový rámček,   Dotykové ovládanie,   Predná hrana skosená, ostatné zbrúsené,   4 Hi-Light varné zóny (1x Duozóna 210/120 mm 2,2/0,8 kW, 1x 180 mm 1,8 kW, 2x 145 mm 1,2 kW),   Funkcia BoilControl,   Funkcia StopGo,   Funkcia StayWarm,   Funkcia Timer,   Ukazovateľ zbytkového tepla,   Plynulá regulácia výkonu,   Detská bezpečnostná poistka, elektrické napätie: 230/ 400 V, menovitý príkon: 6,4 kW</t>
  </si>
  <si>
    <t>Sklokeramická vstavaná varná platňa, Dotykové ovládanie, Predná hrana skosená, ostatné brúsené, 4 Hi-Light varné zóny (1x duozóna 180/120 mm 1,7 / 0,7 kW, 1x 210 mm 3,0 / 2,1 kW, 2x 145 mm 1,2 kW), Funkcia BoilControl, Funkcia StopGo, Funkcia StayWarm, Funkcia Timer, Ukazovateľ zvyškového tepla, Plynulá regulácia výkonu, Detská bezpečnostná poistka,  elektrické napätie: 230/ 400 V, menovitý príkon: 6,2 kW</t>
  </si>
  <si>
    <t>Sklokeramická vstavaná varná platňa, Posuvné dotykové ovládanie SliderTouch, Biela farba, Predná hrana skosená, ostatné brúsené, 4 Hi-Light varné zóny (1x duozóna 210/120 mm 2,2 / 0,8 kW, 1x 180 mm 1,8 kW, 2x 145 mm 1,2 kW), Funkcia BoilControl, Funkcia StopGo, Funkcia StayWarm, Funkcia Timer, Ukazovateľ zvyškového tepla, Plynulá regulácia výkonu, Detská bezpečnostná poistka, elektrické napätie: 230/ 400 V, menovitý príkon: 6,4 kW</t>
  </si>
  <si>
    <t>Plynová vstavaná varná platňa, nerez rámik / čierné tvrdené sklo, 4 plynové horáky, extra trojitý wok hořák 3,3 kW, elektrické zapaľovanie horákov, poistky STOP GAS, LIATINOVÉ varné mriežky</t>
  </si>
  <si>
    <t>Plynová vstavaná varná platňa, nerez rámik / čierne tvrdené sklo, 4 plynové horáky, extra trojitý wok horák 3,3 kW, elektrické zapaľovanie horákov, poistky STOP GAS,  LIATINOVÉ varné mriežky</t>
  </si>
  <si>
    <t>Plynová vstavaná varná platňa, nerezová, 4 plynové horáky, extra trojitý wok hořák 3,3 kW, elektrické zapaľovanie horákov, poistky STOP GAS, LIATINOVÉ varné mriežky</t>
  </si>
  <si>
    <t>Zákaznícka linka: 0800 105 505             www.mora.sk</t>
  </si>
  <si>
    <t>spojovacia lišta VDI 301 FF (VDI 301 FF),  VDSK 321 FF (VDSK 301 FF, VDSK 300 FF),  VDST 321 FF (VDS 301 FF, VDS 300 FF), VDST 322 FF      (VDS 311 FF,  VDS 310 FF)</t>
  </si>
  <si>
    <t>Typ výrobku  2019</t>
  </si>
  <si>
    <t>VDIT 331 FF</t>
  </si>
  <si>
    <t>VDIT 650 C</t>
  </si>
  <si>
    <t>VDIT 650 FF</t>
  </si>
  <si>
    <t>VDIT 650 X</t>
  </si>
  <si>
    <t>VDIT 650 CW</t>
  </si>
  <si>
    <t>VDIT 651 C</t>
  </si>
  <si>
    <t>VDIT 651 FF</t>
  </si>
  <si>
    <t>VDIT 653 C</t>
  </si>
  <si>
    <t>VDIT 653 FF</t>
  </si>
  <si>
    <t>VDIT 653 X</t>
  </si>
  <si>
    <t>VDIT 653 FFW</t>
  </si>
  <si>
    <t>VDIT 655 FF</t>
  </si>
  <si>
    <t>VDIT 656 FF</t>
  </si>
  <si>
    <t>VDIT 656 X</t>
  </si>
  <si>
    <t>VDIT 853 FF</t>
  </si>
  <si>
    <t xml:space="preserve">Indukčná vstavaná sklokeramická platňa, predná hrana skosená, ostatné zbrúsené, dotykové ovládanie, 2 indukčné zóny (1x Ø 16 cm, 1,4/1,85 kW,1x Ø 21 cm, 2,3/3 kW),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 V, menovitý príkon: 3,7 kW, farba čierna
</t>
  </si>
  <si>
    <t>Indukčná vstavaná sklokeramická platňa, zbrúsené hrany,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</si>
  <si>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čierna</t>
  </si>
  <si>
    <t>Indukčná vstavaná sklokeramická platňa, nerezový rámček,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čierna</t>
  </si>
  <si>
    <t>Indukčná vstavaná sklokeramická platňa, zbrúsené hrany,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biela</t>
  </si>
  <si>
    <t xml:space="preserve">Indukčná vstavaná sklokeramická platňa, nerezový rámček, dotykové ovládanie, 4 indukčné zóny (1x 160 mm 1,4/1,85 kW, 2x 180 mm 1,4/2,1 kW, 1x 210 mm 2,3/3 kW), 1x BridgeZone (spojení dvou 180 mm zón nad sebou – levá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
</t>
  </si>
  <si>
    <t>Indukčná vstavaná sklokeramická platňa, predná hrana skosená, ostatné zbrúsené, dotykové ovládanie, 4 indukčné zóny (4x okta-zóna 210 x 190 mm 2,1/3 kW, AreaFlex (propojení varných zón nad sebou),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</si>
  <si>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Indukčná vstavaná sklokeramická platňa, nerezový rámček, dotykové ovládanie, 4 indukčné zóny (4x okta-zóna 210 x 190 mm 2,1/3 kW, AreaFlex (propojení varných zón nad sebou),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</si>
  <si>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 xml:space="preserve">Indukčná vstavaná sklokeramická platňa, predná hrana skosená, ostatné zbrúsené, dotykové ovládanie, 4 indukčné zóny (1x 160 mm 1,4/1,85 kW,  2x 180 mm 1,4/2,1 kW, 1x 210 mm 2,3/3 kW), 1x BridgeZone (spojenie dvoch 180 mm zón nad sebou – ľavá strana), plynulá regulácia výkonu 0–9, signalizácia funkcie, funkcia PowerBoost (extra výkon pri všetkých varných zónach),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 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
</t>
  </si>
  <si>
    <t xml:space="preserve">Indukčná vstavaná sklokeramická platňa, predná hrana skosená, ostatné zbrúsené, dotykové ovládanie, 4 indukčné zóny (2x okta-zóna 210 x 190 mm 2,1/3 kW, 1x 210 mm 2,3/3 kW, 1x 160 mm 1,4/1,85 kW), 1x AreaFlex (prepojenie varných zón nad sebou – ľavá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
</t>
  </si>
  <si>
    <t>Indukčná vstavaná sklokeramická platňa, predná hrana skosená, ostatné zbrúsené, dotykové ovládanie, 4 indukčné zóny (1x 160 mm 1,4/1,85 kW, 2x 180 mm 1,4/2,1 kW, 1x 210 mm 2,3/3 kW), 1x BridgeZone (spojeniedvoch 180 mm zón nad sebou – ľavá strana), plynulá regulácia výkonu 0–9, signalizácia funkcie, funkcia PowerBoost (extra výkon pri všetkých varných zónach),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biela</t>
  </si>
  <si>
    <t>Indukčná vstavaná sklokeramická platňa, predná hrana skosená, ostatné zbrúsené, dotykové ovládanie, 4 indukčné zóny (1x 160 mm 1,4/1,85 kW, 2x 180 mm 1,4/2,1 kW, 1x 210 mm 2,3/3 kW), 1x BridgeZone (spojenie dvoch 180 mm zón nad sebou – ľavá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</si>
  <si>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Indukčná vstavaná sklokeramická platňa, zbrúsené hrany, dotykové ovládanie, 4 indukčné zóny (1x 160 mm 1,4/1,85 kW, 2x 180 mm 1,4/2,1 kW, 1x 210 mm 2,3/3 kW), 1x BridgeZone (spojenie dvoch 180 mm zón nad sebou – ľavá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</si>
  <si>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VT 657 BX</t>
  </si>
  <si>
    <t>VT 548 AX</t>
  </si>
  <si>
    <t>VT 538 AX</t>
  </si>
  <si>
    <t>Elektrická rúra samostatná,  čierna/nerez,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</si>
  <si>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</si>
  <si>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Elektrická rúra samostatná,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(CoolDoor),     odnímateľná vnútroná sklenená strana dvierok pre ľahké čistenie,  KOMFORT ZATVÁRANIA DVERÍ,    možnosť regulácie teploty max. 275°C,  výsuvné teleskopické rošty (1 úroveň),    špeciálny program čistenia rúry Eco Clean,  Objem rúry 71 l,  Energetická trieda A+,  menovitý príkon: 3,3 kW,  elektrické napätie: 230 V,  príslušenstvo: 1x pekáč, 1x rošt, 1x plech na pečenie</t>
  </si>
  <si>
    <t>PZE (Poplatky za znehodnotenie elektroodpadu) platné od 1.1.2019</t>
  </si>
  <si>
    <t>platný pre Slovenskú republiku od 18.2. 2019</t>
  </si>
  <si>
    <t>Indukčná vstavaná sklokeramická platňa, zbrúsené hrany, dotykové ovládanie, 4 indukčné zóny (1x 160 mm 1,4/1,85 kW,  2x 180 mm 1,4/2,1 kW,  1x 210 mm 2,3/3 kW),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</si>
  <si>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 xml:space="preserve">Indukčná vstavaná sklokeramická platňa, predná hrana skosená, ostatné zbrúsené, dotykové ovládanie, 4 indukčné zóny (1x 160 mm 1,4/1,85 kW,  2x 180 mm 1,4/2,1 kW,  1x 210 mm 2,3/3 kW),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</si>
</sst>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83"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2"/>
      <color rgb="FF008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b/>
      <sz val="14"/>
      <color rgb="FF00B050"/>
      <name val="Arial Black"/>
      <family val="2"/>
      <charset val="238"/>
    </font>
    <font>
      <sz val="11"/>
      <name val="Arial"/>
      <family val="2"/>
      <charset val="238"/>
    </font>
    <font>
      <b/>
      <sz val="11"/>
      <name val="Arial CE"/>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b/>
      <sz val="10"/>
      <color rgb="FF000000"/>
      <name val="Arial CE"/>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b/>
      <sz val="12"/>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11"/>
      <name val="Arial CE"/>
      <charset val="238"/>
    </font>
    <font>
      <b/>
      <sz val="12"/>
      <name val="Arial CE"/>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1"/>
      <color rgb="FF008000"/>
      <name val="Arial Black"/>
      <family val="2"/>
      <charset val="238"/>
    </font>
    <font>
      <sz val="14"/>
      <color rgb="FF000000"/>
      <name val="Arial CE"/>
      <charset val="238"/>
    </font>
    <font>
      <b/>
      <sz val="14"/>
      <color rgb="FF3366FF"/>
      <name val="Arial Black"/>
      <family val="2"/>
      <charset val="238"/>
    </font>
    <font>
      <sz val="10"/>
      <color rgb="FF000080"/>
      <name val="Arial"/>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s>
  <fills count="10">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s>
  <borders count="17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style="thin">
        <color indexed="64"/>
      </top>
      <bottom style="thin">
        <color rgb="FF00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medium">
        <color rgb="FF000000"/>
      </left>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bottom/>
      <diagonal/>
    </border>
    <border>
      <left/>
      <right style="medium">
        <color indexed="64"/>
      </right>
      <top/>
      <bottom/>
      <diagonal/>
    </border>
    <border>
      <left style="thin">
        <color rgb="FF000000"/>
      </left>
      <right style="medium">
        <color indexed="64"/>
      </right>
      <top style="medium">
        <color rgb="FF000000"/>
      </top>
      <bottom style="thin">
        <color rgb="FF000000"/>
      </bottom>
      <diagonal/>
    </border>
    <border>
      <left style="thin">
        <color rgb="FF000000"/>
      </left>
      <right style="medium">
        <color rgb="FF000000"/>
      </right>
      <top/>
      <bottom style="medium">
        <color indexed="64"/>
      </bottom>
      <diagonal/>
    </border>
    <border>
      <left/>
      <right style="thin">
        <color rgb="FF000000"/>
      </right>
      <top/>
      <bottom style="medium">
        <color indexed="64"/>
      </bottom>
      <diagonal/>
    </border>
    <border>
      <left style="thin">
        <color rgb="FF000000"/>
      </left>
      <right style="medium">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indexed="64"/>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64"/>
      </left>
      <right style="medium">
        <color indexed="64"/>
      </right>
      <top style="medium">
        <color indexed="64"/>
      </top>
      <bottom style="thin">
        <color rgb="FF000000"/>
      </bottom>
      <diagonal/>
    </border>
  </borders>
  <cellStyleXfs count="2">
    <xf numFmtId="0" fontId="0" fillId="0" borderId="0"/>
    <xf numFmtId="164" fontId="3" fillId="0" borderId="0" applyFont="0" applyFill="0" applyBorder="0" applyAlignment="0" applyProtection="0"/>
  </cellStyleXfs>
  <cellXfs count="558">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36" fillId="3" borderId="0" xfId="0" applyFont="1" applyFill="1" applyAlignment="1">
      <alignment horizontal="center" vertical="center"/>
    </xf>
    <xf numFmtId="0" fontId="37" fillId="0" borderId="18" xfId="0" applyFont="1" applyFill="1" applyBorder="1" applyAlignment="1">
      <alignment horizontal="center" vertical="center"/>
    </xf>
    <xf numFmtId="49" fontId="38" fillId="0" borderId="21" xfId="0" applyNumberFormat="1" applyFont="1" applyFill="1" applyBorder="1" applyAlignment="1">
      <alignment horizontal="center" vertical="center"/>
    </xf>
    <xf numFmtId="3" fontId="7" fillId="0" borderId="44" xfId="0" applyNumberFormat="1" applyFont="1" applyFill="1" applyBorder="1" applyAlignment="1" applyProtection="1">
      <alignment horizontal="center" vertical="center"/>
      <protection locked="0"/>
    </xf>
    <xf numFmtId="3" fontId="10" fillId="0" borderId="2" xfId="0" applyNumberFormat="1" applyFont="1" applyFill="1" applyBorder="1" applyAlignment="1">
      <alignment horizontal="center" vertical="center"/>
    </xf>
    <xf numFmtId="3" fontId="10" fillId="0" borderId="34" xfId="0" applyNumberFormat="1" applyFont="1" applyFill="1" applyBorder="1" applyAlignment="1">
      <alignment horizontal="center" vertical="center"/>
    </xf>
    <xf numFmtId="3" fontId="10" fillId="2" borderId="18" xfId="0" applyNumberFormat="1" applyFont="1" applyFill="1" applyBorder="1" applyAlignment="1">
      <alignment horizontal="center" vertical="center"/>
    </xf>
    <xf numFmtId="0" fontId="8" fillId="2" borderId="12" xfId="0" applyFont="1" applyFill="1" applyBorder="1" applyAlignment="1">
      <alignment horizontal="center" vertical="center"/>
    </xf>
    <xf numFmtId="0" fontId="8" fillId="2" borderId="2" xfId="0" applyFont="1" applyFill="1" applyBorder="1" applyAlignment="1">
      <alignment horizontal="center" vertical="center"/>
    </xf>
    <xf numFmtId="4" fontId="8" fillId="2" borderId="3" xfId="0" applyNumberFormat="1" applyFont="1" applyFill="1" applyBorder="1" applyAlignment="1">
      <alignment horizontal="center" vertical="center"/>
    </xf>
    <xf numFmtId="0" fontId="8" fillId="3" borderId="60"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62" xfId="0" applyFont="1" applyFill="1" applyBorder="1" applyAlignment="1">
      <alignment horizontal="center" vertical="center"/>
    </xf>
    <xf numFmtId="1" fontId="8" fillId="3" borderId="18"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40" fillId="3" borderId="0" xfId="0" applyFont="1" applyFill="1" applyAlignment="1">
      <alignment horizontal="center" vertical="center"/>
    </xf>
    <xf numFmtId="0" fontId="37" fillId="0" borderId="10" xfId="0" applyFont="1" applyFill="1" applyBorder="1" applyAlignment="1">
      <alignment horizontal="center" vertical="center"/>
    </xf>
    <xf numFmtId="49" fontId="7" fillId="0" borderId="22" xfId="0" applyNumberFormat="1" applyFont="1" applyFill="1" applyBorder="1" applyAlignment="1">
      <alignment horizontal="center" vertical="center"/>
    </xf>
    <xf numFmtId="3" fontId="38" fillId="0" borderId="19"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xf>
    <xf numFmtId="3" fontId="10" fillId="0" borderId="35" xfId="0" applyNumberFormat="1" applyFont="1" applyFill="1" applyBorder="1" applyAlignment="1">
      <alignment horizontal="center" vertical="center"/>
    </xf>
    <xf numFmtId="3" fontId="10" fillId="2" borderId="10" xfId="0" applyNumberFormat="1"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4" fontId="8" fillId="2" borderId="4" xfId="0" applyNumberFormat="1" applyFont="1" applyFill="1" applyBorder="1" applyAlignment="1">
      <alignment horizontal="center" vertical="center"/>
    </xf>
    <xf numFmtId="0" fontId="8" fillId="3" borderId="63"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65" xfId="0" applyFont="1" applyFill="1" applyBorder="1" applyAlignment="1">
      <alignment horizontal="center" vertical="center"/>
    </xf>
    <xf numFmtId="1" fontId="8" fillId="3" borderId="10" xfId="0" applyNumberFormat="1" applyFont="1" applyFill="1" applyBorder="1" applyAlignment="1">
      <alignment horizontal="center" vertical="center"/>
    </xf>
    <xf numFmtId="0" fontId="8" fillId="3" borderId="4" xfId="0" applyFont="1" applyFill="1" applyBorder="1" applyAlignment="1">
      <alignment horizontal="center" vertical="center"/>
    </xf>
    <xf numFmtId="3" fontId="10" fillId="3" borderId="10" xfId="0" applyNumberFormat="1"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xf>
    <xf numFmtId="0" fontId="41" fillId="8" borderId="0" xfId="0" applyFont="1" applyFill="1" applyBorder="1" applyAlignment="1">
      <alignment horizontal="center" vertical="center"/>
    </xf>
    <xf numFmtId="0" fontId="42" fillId="2" borderId="108" xfId="0" applyFont="1" applyFill="1" applyBorder="1" applyAlignment="1">
      <alignment horizontal="center" vertical="center"/>
    </xf>
    <xf numFmtId="0" fontId="43" fillId="2" borderId="81" xfId="0" applyFont="1" applyFill="1" applyBorder="1" applyAlignment="1">
      <alignment horizontal="center" vertical="center"/>
    </xf>
    <xf numFmtId="3" fontId="44" fillId="2" borderId="106" xfId="0" applyNumberFormat="1" applyFont="1" applyFill="1" applyBorder="1" applyAlignment="1" applyProtection="1">
      <alignment horizontal="center" vertical="center"/>
    </xf>
    <xf numFmtId="3" fontId="45" fillId="2" borderId="104" xfId="0" applyNumberFormat="1" applyFont="1" applyFill="1" applyBorder="1" applyAlignment="1">
      <alignment horizontal="center" vertical="center"/>
    </xf>
    <xf numFmtId="0" fontId="46" fillId="2" borderId="64" xfId="0" applyFont="1" applyFill="1" applyBorder="1" applyAlignment="1">
      <alignment horizontal="center" vertical="center"/>
    </xf>
    <xf numFmtId="0" fontId="46" fillId="2" borderId="8" xfId="0" applyFont="1" applyFill="1" applyBorder="1" applyAlignment="1">
      <alignment horizontal="center" vertical="center"/>
    </xf>
    <xf numFmtId="0" fontId="46" fillId="5" borderId="1" xfId="0" applyFont="1" applyFill="1" applyBorder="1" applyAlignment="1">
      <alignment horizontal="center" vertical="center" wrapText="1"/>
    </xf>
    <xf numFmtId="0" fontId="46" fillId="2" borderId="1" xfId="0" applyFont="1" applyFill="1" applyBorder="1" applyAlignment="1">
      <alignment horizontal="center" vertical="center"/>
    </xf>
    <xf numFmtId="0" fontId="42" fillId="2" borderId="63" xfId="0" applyFont="1" applyFill="1" applyBorder="1" applyAlignment="1">
      <alignment horizontal="center" vertical="center"/>
    </xf>
    <xf numFmtId="3" fontId="44" fillId="2" borderId="79" xfId="0" applyNumberFormat="1" applyFont="1" applyFill="1" applyBorder="1" applyAlignment="1" applyProtection="1">
      <alignment horizontal="center" vertical="center"/>
    </xf>
    <xf numFmtId="0" fontId="42" fillId="2" borderId="109" xfId="0" applyFont="1" applyFill="1" applyBorder="1" applyAlignment="1">
      <alignment horizontal="center" vertical="center"/>
    </xf>
    <xf numFmtId="3" fontId="44" fillId="2" borderId="107" xfId="0" applyNumberFormat="1" applyFont="1" applyFill="1" applyBorder="1" applyAlignment="1" applyProtection="1">
      <alignment horizontal="center" vertical="center"/>
    </xf>
    <xf numFmtId="0" fontId="7" fillId="0" borderId="22" xfId="0" applyFont="1" applyFill="1" applyBorder="1" applyAlignment="1">
      <alignment horizontal="center" vertical="center"/>
    </xf>
    <xf numFmtId="0" fontId="47" fillId="2" borderId="0" xfId="0" applyFont="1" applyFill="1" applyAlignment="1">
      <alignment horizontal="center" vertical="center" wrapText="1"/>
    </xf>
    <xf numFmtId="3" fontId="7" fillId="0" borderId="19" xfId="0" applyNumberFormat="1" applyFont="1" applyFill="1" applyBorder="1" applyAlignment="1" applyProtection="1">
      <alignment horizontal="center" vertical="center"/>
      <protection locked="0"/>
    </xf>
    <xf numFmtId="4" fontId="8" fillId="3" borderId="4" xfId="0" applyNumberFormat="1" applyFont="1" applyFill="1" applyBorder="1" applyAlignment="1">
      <alignment horizontal="center" vertical="center"/>
    </xf>
    <xf numFmtId="49" fontId="38" fillId="0" borderId="22" xfId="0" applyNumberFormat="1" applyFont="1" applyFill="1" applyBorder="1" applyAlignment="1">
      <alignment horizontal="center" vertical="center"/>
    </xf>
    <xf numFmtId="0" fontId="37" fillId="0" borderId="14" xfId="0" applyFont="1" applyFill="1" applyBorder="1" applyAlignment="1">
      <alignment horizontal="center" vertical="center"/>
    </xf>
    <xf numFmtId="49" fontId="38" fillId="0" borderId="23" xfId="0" applyNumberFormat="1" applyFont="1" applyFill="1" applyBorder="1" applyAlignment="1">
      <alignment horizontal="center" vertical="center"/>
    </xf>
    <xf numFmtId="3" fontId="7" fillId="0" borderId="45" xfId="0" applyNumberFormat="1" applyFont="1" applyFill="1" applyBorder="1" applyAlignment="1" applyProtection="1">
      <alignment horizontal="center" vertical="center"/>
      <protection locked="0"/>
    </xf>
    <xf numFmtId="3" fontId="10" fillId="0" borderId="11" xfId="0" applyNumberFormat="1" applyFont="1" applyFill="1" applyBorder="1" applyAlignment="1">
      <alignment horizontal="center" vertical="center"/>
    </xf>
    <xf numFmtId="3" fontId="10" fillId="0" borderId="40" xfId="0"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0" fontId="8" fillId="3" borderId="43" xfId="0" applyFont="1" applyFill="1" applyBorder="1" applyAlignment="1">
      <alignment horizontal="center" vertical="center"/>
    </xf>
    <xf numFmtId="0" fontId="8" fillId="3" borderId="11" xfId="0" applyFont="1" applyFill="1" applyBorder="1" applyAlignment="1">
      <alignment horizontal="center" vertical="center"/>
    </xf>
    <xf numFmtId="4" fontId="8" fillId="3" borderId="5" xfId="0" applyNumberFormat="1" applyFont="1" applyFill="1" applyBorder="1" applyAlignment="1">
      <alignment horizontal="center" vertical="center"/>
    </xf>
    <xf numFmtId="0" fontId="8" fillId="3" borderId="66"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68" xfId="0" applyFont="1" applyFill="1" applyBorder="1" applyAlignment="1">
      <alignment horizontal="center" vertical="center"/>
    </xf>
    <xf numFmtId="1" fontId="8" fillId="3" borderId="14" xfId="0" applyNumberFormat="1" applyFont="1" applyFill="1" applyBorder="1" applyAlignment="1">
      <alignment horizontal="center" vertical="center"/>
    </xf>
    <xf numFmtId="0" fontId="8" fillId="3" borderId="5" xfId="0" applyFont="1" applyFill="1" applyBorder="1" applyAlignment="1">
      <alignment horizontal="center" vertical="center"/>
    </xf>
    <xf numFmtId="0" fontId="35" fillId="0" borderId="0" xfId="0" applyFont="1" applyFill="1" applyAlignment="1">
      <alignment horizontal="left"/>
    </xf>
    <xf numFmtId="0" fontId="6" fillId="0" borderId="0" xfId="0" applyFont="1" applyFill="1" applyAlignment="1">
      <alignment horizontal="left"/>
    </xf>
    <xf numFmtId="4" fontId="8" fillId="0" borderId="0" xfId="0" applyNumberFormat="1" applyFont="1" applyFill="1" applyAlignment="1">
      <alignment vertical="center"/>
    </xf>
    <xf numFmtId="0" fontId="48" fillId="3" borderId="0" xfId="0" applyFont="1" applyFill="1" applyAlignment="1">
      <alignment horizontal="center" vertical="center"/>
    </xf>
    <xf numFmtId="0" fontId="12" fillId="0" borderId="18"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3" fontId="38" fillId="0" borderId="44"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14" fillId="3" borderId="0" xfId="0" applyFont="1" applyFill="1" applyAlignment="1">
      <alignment horizontal="left" vertical="center"/>
    </xf>
    <xf numFmtId="3" fontId="10" fillId="3" borderId="18" xfId="0" applyNumberFormat="1" applyFont="1" applyFill="1" applyBorder="1" applyAlignment="1">
      <alignment horizontal="center" vertical="center"/>
    </xf>
    <xf numFmtId="0" fontId="8" fillId="3" borderId="2" xfId="0" applyFont="1" applyFill="1" applyBorder="1" applyAlignment="1">
      <alignment horizontal="center" vertical="center"/>
    </xf>
    <xf numFmtId="4" fontId="8" fillId="3" borderId="3" xfId="0" applyNumberFormat="1" applyFont="1" applyFill="1" applyBorder="1" applyAlignment="1">
      <alignment horizontal="center" vertical="center"/>
    </xf>
    <xf numFmtId="0" fontId="12" fillId="0" borderId="1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4" fontId="10" fillId="0" borderId="1" xfId="0" applyNumberFormat="1" applyFont="1" applyFill="1" applyBorder="1" applyAlignment="1">
      <alignment horizontal="center" vertical="center"/>
    </xf>
    <xf numFmtId="4" fontId="10" fillId="0" borderId="4" xfId="0" applyNumberFormat="1" applyFont="1" applyFill="1" applyBorder="1" applyAlignment="1">
      <alignment horizontal="center" vertical="center"/>
    </xf>
    <xf numFmtId="0" fontId="12" fillId="0" borderId="14"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3" fontId="38" fillId="0" borderId="45"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xf>
    <xf numFmtId="4" fontId="10" fillId="0" borderId="5" xfId="0" applyNumberFormat="1" applyFont="1" applyFill="1" applyBorder="1" applyAlignment="1">
      <alignment horizontal="center" vertical="center"/>
    </xf>
    <xf numFmtId="0" fontId="7" fillId="0" borderId="0" xfId="0" applyFont="1" applyFill="1" applyAlignment="1">
      <alignment vertical="center"/>
    </xf>
    <xf numFmtId="0" fontId="49" fillId="0" borderId="0" xfId="0" applyFont="1" applyFill="1" applyAlignment="1">
      <alignment vertical="center"/>
    </xf>
    <xf numFmtId="0" fontId="50" fillId="3" borderId="0" xfId="0" applyFont="1" applyFill="1" applyAlignment="1">
      <alignment horizontal="center" vertical="center"/>
    </xf>
    <xf numFmtId="0" fontId="42" fillId="2" borderId="110" xfId="0" applyFont="1" applyFill="1" applyBorder="1" applyAlignment="1">
      <alignment horizontal="center" vertical="center"/>
    </xf>
    <xf numFmtId="0" fontId="44" fillId="2" borderId="111" xfId="0" applyFont="1" applyFill="1" applyBorder="1" applyAlignment="1">
      <alignment horizontal="center" vertical="center"/>
    </xf>
    <xf numFmtId="3" fontId="38" fillId="0" borderId="44" xfId="0" applyNumberFormat="1" applyFont="1" applyFill="1" applyBorder="1" applyAlignment="1">
      <alignment horizontal="center" vertical="center"/>
    </xf>
    <xf numFmtId="3" fontId="45" fillId="2" borderId="110" xfId="0" applyNumberFormat="1" applyFont="1" applyFill="1" applyBorder="1" applyAlignment="1">
      <alignment horizontal="center" vertical="center"/>
    </xf>
    <xf numFmtId="0" fontId="8" fillId="9" borderId="116" xfId="0" applyFont="1" applyFill="1" applyBorder="1" applyAlignment="1">
      <alignment horizontal="center" vertical="center"/>
    </xf>
    <xf numFmtId="0" fontId="8" fillId="9" borderId="117" xfId="0" applyFont="1" applyFill="1" applyBorder="1" applyAlignment="1">
      <alignment horizontal="center" vertical="center"/>
    </xf>
    <xf numFmtId="4" fontId="8" fillId="3" borderId="118" xfId="0" applyNumberFormat="1" applyFont="1" applyFill="1" applyBorder="1" applyAlignment="1">
      <alignment horizontal="center" vertical="center"/>
    </xf>
    <xf numFmtId="1" fontId="8" fillId="3" borderId="69" xfId="0" applyNumberFormat="1" applyFont="1" applyFill="1" applyBorder="1" applyAlignment="1">
      <alignment horizontal="center" vertical="center"/>
    </xf>
    <xf numFmtId="0" fontId="8" fillId="3" borderId="70" xfId="0" applyFont="1" applyFill="1" applyBorder="1" applyAlignment="1">
      <alignment horizontal="center" vertical="center"/>
    </xf>
    <xf numFmtId="0" fontId="42" fillId="2" borderId="104" xfId="0" applyFont="1" applyFill="1" applyBorder="1" applyAlignment="1">
      <alignment horizontal="center" vertical="center"/>
    </xf>
    <xf numFmtId="0" fontId="44" fillId="2" borderId="105" xfId="0" applyFont="1" applyFill="1" applyBorder="1" applyAlignment="1">
      <alignment horizontal="center" vertical="center"/>
    </xf>
    <xf numFmtId="3" fontId="38" fillId="0" borderId="19" xfId="0" applyNumberFormat="1" applyFont="1" applyFill="1" applyBorder="1" applyAlignment="1">
      <alignment horizontal="center" vertical="center"/>
    </xf>
    <xf numFmtId="0" fontId="14" fillId="3" borderId="0" xfId="0" applyFont="1" applyFill="1" applyAlignment="1">
      <alignment horizontal="left" vertical="center" wrapText="1"/>
    </xf>
    <xf numFmtId="0" fontId="8" fillId="2" borderId="119" xfId="0" applyFont="1" applyFill="1" applyBorder="1" applyAlignment="1">
      <alignment horizontal="center" vertical="center"/>
    </xf>
    <xf numFmtId="0" fontId="8" fillId="2" borderId="120" xfId="0" applyFont="1" applyFill="1" applyBorder="1" applyAlignment="1">
      <alignment horizontal="center" vertical="center"/>
    </xf>
    <xf numFmtId="4" fontId="8" fillId="3" borderId="121" xfId="0" applyNumberFormat="1" applyFont="1" applyFill="1" applyBorder="1" applyAlignment="1">
      <alignment horizontal="center" vertical="center"/>
    </xf>
    <xf numFmtId="1" fontId="8" fillId="3" borderId="71" xfId="0" applyNumberFormat="1" applyFont="1" applyFill="1" applyBorder="1" applyAlignment="1">
      <alignment horizontal="center" vertical="center"/>
    </xf>
    <xf numFmtId="0" fontId="8" fillId="3" borderId="72" xfId="0" applyFont="1" applyFill="1" applyBorder="1" applyAlignment="1">
      <alignment horizontal="center" vertical="center"/>
    </xf>
    <xf numFmtId="0" fontId="42" fillId="2" borderId="112" xfId="0" applyFont="1" applyFill="1" applyBorder="1" applyAlignment="1">
      <alignment horizontal="center" vertical="center"/>
    </xf>
    <xf numFmtId="0" fontId="44" fillId="2" borderId="113" xfId="0" applyFont="1" applyFill="1" applyBorder="1" applyAlignment="1">
      <alignment horizontal="center" vertical="center"/>
    </xf>
    <xf numFmtId="3" fontId="45" fillId="2" borderId="112" xfId="0" applyNumberFormat="1" applyFont="1" applyFill="1" applyBorder="1" applyAlignment="1">
      <alignment horizontal="center" vertical="center"/>
    </xf>
    <xf numFmtId="0" fontId="8" fillId="2" borderId="122" xfId="0" applyFont="1" applyFill="1" applyBorder="1" applyAlignment="1">
      <alignment horizontal="center" vertical="center"/>
    </xf>
    <xf numFmtId="0" fontId="51" fillId="3" borderId="0" xfId="0" applyFont="1" applyFill="1" applyAlignment="1">
      <alignment horizontal="center" vertical="center"/>
    </xf>
    <xf numFmtId="3" fontId="38" fillId="0" borderId="37" xfId="0" applyNumberFormat="1" applyFont="1" applyFill="1" applyBorder="1" applyAlignment="1">
      <alignment horizontal="center" vertical="center"/>
    </xf>
    <xf numFmtId="0" fontId="42" fillId="2" borderId="114" xfId="0" applyFont="1" applyFill="1" applyBorder="1" applyAlignment="1">
      <alignment horizontal="center" vertical="center"/>
    </xf>
    <xf numFmtId="0" fontId="44" fillId="2" borderId="115" xfId="0" applyFont="1" applyFill="1" applyBorder="1" applyAlignment="1">
      <alignment horizontal="center" vertical="center"/>
    </xf>
    <xf numFmtId="3" fontId="38" fillId="0" borderId="45" xfId="0" applyNumberFormat="1" applyFont="1" applyFill="1" applyBorder="1" applyAlignment="1">
      <alignment horizontal="center" vertical="center"/>
    </xf>
    <xf numFmtId="3" fontId="45" fillId="2" borderId="114" xfId="0" applyNumberFormat="1" applyFont="1" applyFill="1" applyBorder="1" applyAlignment="1">
      <alignment horizontal="center" vertical="center"/>
    </xf>
    <xf numFmtId="0" fontId="8" fillId="2" borderId="123" xfId="0" applyFont="1" applyFill="1" applyBorder="1" applyAlignment="1">
      <alignment horizontal="center" vertical="center"/>
    </xf>
    <xf numFmtId="0" fontId="8" fillId="2" borderId="124" xfId="0" applyFont="1" applyFill="1" applyBorder="1" applyAlignment="1">
      <alignment horizontal="center" vertical="center"/>
    </xf>
    <xf numFmtId="4" fontId="8" fillId="3" borderId="125" xfId="0" applyNumberFormat="1" applyFont="1" applyFill="1" applyBorder="1" applyAlignment="1">
      <alignment horizontal="center" vertical="center"/>
    </xf>
    <xf numFmtId="1" fontId="8" fillId="3" borderId="73" xfId="0" applyNumberFormat="1" applyFont="1" applyFill="1" applyBorder="1" applyAlignment="1">
      <alignment horizontal="center" vertical="center"/>
    </xf>
    <xf numFmtId="0" fontId="8" fillId="3" borderId="74" xfId="0" applyFont="1" applyFill="1" applyBorder="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4" fontId="8" fillId="3" borderId="17" xfId="0" applyNumberFormat="1" applyFont="1" applyFill="1" applyBorder="1" applyAlignment="1">
      <alignment horizontal="center" vertical="center"/>
    </xf>
    <xf numFmtId="0" fontId="52" fillId="3" borderId="0" xfId="0" applyFont="1" applyFill="1" applyAlignment="1">
      <alignment horizontal="center" vertical="center"/>
    </xf>
    <xf numFmtId="0" fontId="53" fillId="6" borderId="0" xfId="0" applyNumberFormat="1" applyFont="1" applyFill="1" applyBorder="1" applyAlignment="1" applyProtection="1">
      <alignment horizontal="left" vertical="center" wrapText="1"/>
    </xf>
    <xf numFmtId="3" fontId="45" fillId="6" borderId="66" xfId="0" applyNumberFormat="1" applyFont="1" applyFill="1" applyBorder="1" applyAlignment="1">
      <alignment horizontal="center" vertical="center"/>
    </xf>
    <xf numFmtId="0" fontId="6" fillId="3" borderId="0" xfId="0" applyFont="1" applyFill="1" applyAlignment="1">
      <alignment horizontal="center" vertical="center" textRotation="90"/>
    </xf>
    <xf numFmtId="3" fontId="55"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3" fontId="38"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xf>
    <xf numFmtId="3" fontId="38" fillId="0" borderId="8" xfId="0" applyNumberFormat="1"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3" fontId="10" fillId="2" borderId="10"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8" xfId="0" applyFont="1" applyFill="1" applyBorder="1" applyAlignment="1">
      <alignment horizontal="center" vertical="center" wrapText="1"/>
    </xf>
    <xf numFmtId="3" fontId="10" fillId="3" borderId="10"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3" fontId="38" fillId="0" borderId="6" xfId="0" applyNumberFormat="1" applyFont="1" applyFill="1" applyBorder="1" applyAlignment="1">
      <alignment horizontal="center" vertical="center" wrapText="1"/>
    </xf>
    <xf numFmtId="3" fontId="10" fillId="2" borderId="13" xfId="0" applyNumberFormat="1" applyFont="1" applyFill="1" applyBorder="1" applyAlignment="1">
      <alignment horizontal="center" vertical="center"/>
    </xf>
    <xf numFmtId="0" fontId="8" fillId="3" borderId="7" xfId="0" applyFont="1" applyFill="1" applyBorder="1" applyAlignment="1">
      <alignment horizontal="center" vertical="center"/>
    </xf>
    <xf numFmtId="4" fontId="8" fillId="3" borderId="9" xfId="0" applyNumberFormat="1" applyFont="1" applyFill="1" applyBorder="1" applyAlignment="1">
      <alignment horizontal="center" vertical="center"/>
    </xf>
    <xf numFmtId="1" fontId="8" fillId="3" borderId="13" xfId="0" applyNumberFormat="1" applyFont="1" applyFill="1" applyBorder="1" applyAlignment="1">
      <alignment horizontal="center" vertical="center"/>
    </xf>
    <xf numFmtId="0" fontId="8" fillId="3" borderId="9" xfId="0" applyFont="1" applyFill="1" applyBorder="1" applyAlignment="1">
      <alignment horizontal="center" vertical="center"/>
    </xf>
    <xf numFmtId="3" fontId="10" fillId="2" borderId="27" xfId="0" applyNumberFormat="1" applyFont="1" applyFill="1" applyBorder="1" applyAlignment="1">
      <alignment horizontal="center" vertical="center" wrapText="1"/>
    </xf>
    <xf numFmtId="0" fontId="8" fillId="3" borderId="29" xfId="0" applyFont="1" applyFill="1" applyBorder="1" applyAlignment="1">
      <alignment horizontal="center" vertical="center"/>
    </xf>
    <xf numFmtId="4" fontId="8" fillId="3" borderId="28" xfId="0" applyNumberFormat="1" applyFont="1" applyFill="1" applyBorder="1" applyAlignment="1">
      <alignment horizontal="center" vertical="center"/>
    </xf>
    <xf numFmtId="1" fontId="8" fillId="3" borderId="27" xfId="0" applyNumberFormat="1" applyFont="1" applyFill="1" applyBorder="1" applyAlignment="1">
      <alignment horizontal="center" vertical="center"/>
    </xf>
    <xf numFmtId="0" fontId="8" fillId="3" borderId="28"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6" fillId="3" borderId="0" xfId="0" applyFont="1" applyFill="1" applyAlignment="1">
      <alignment horizontal="center" vertical="center"/>
    </xf>
    <xf numFmtId="4" fontId="56" fillId="3" borderId="0" xfId="0" applyNumberFormat="1" applyFont="1" applyFill="1" applyAlignment="1">
      <alignment horizontal="center" vertical="center"/>
    </xf>
    <xf numFmtId="0" fontId="56" fillId="3" borderId="0" xfId="0" applyFont="1" applyFill="1"/>
    <xf numFmtId="0" fontId="37" fillId="0" borderId="26" xfId="0" applyFont="1" applyFill="1" applyBorder="1" applyAlignment="1" applyProtection="1">
      <alignment horizontal="center" vertical="center"/>
      <protection locked="0"/>
    </xf>
    <xf numFmtId="0" fontId="38" fillId="0" borderId="34" xfId="0" applyFont="1" applyFill="1" applyBorder="1" applyAlignment="1">
      <alignment horizontal="center" vertical="center" wrapText="1"/>
    </xf>
    <xf numFmtId="3" fontId="10" fillId="2" borderId="20" xfId="0" applyNumberFormat="1" applyFont="1" applyFill="1" applyBorder="1" applyAlignment="1">
      <alignment horizontal="center" vertical="center"/>
    </xf>
    <xf numFmtId="0" fontId="8" fillId="3" borderId="18" xfId="0" applyFont="1" applyFill="1" applyBorder="1" applyAlignment="1">
      <alignment horizontal="center" vertical="center"/>
    </xf>
    <xf numFmtId="0" fontId="37" fillId="0" borderId="32" xfId="0" applyFont="1" applyFill="1" applyBorder="1" applyAlignment="1" applyProtection="1">
      <alignment horizontal="center" vertical="center"/>
      <protection locked="0"/>
    </xf>
    <xf numFmtId="0" fontId="38" fillId="0" borderId="35" xfId="0" applyFont="1" applyFill="1" applyBorder="1" applyAlignment="1">
      <alignment horizontal="center" vertical="center" wrapText="1"/>
    </xf>
    <xf numFmtId="0" fontId="8" fillId="3" borderId="10"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42" xfId="0" applyFont="1" applyFill="1" applyBorder="1" applyAlignment="1" applyProtection="1">
      <alignment horizontal="center" vertical="center"/>
      <protection locked="0"/>
    </xf>
    <xf numFmtId="0" fontId="38" fillId="0" borderId="46" xfId="0" applyFont="1" applyFill="1" applyBorder="1" applyAlignment="1">
      <alignment horizontal="center" vertical="center" wrapText="1"/>
    </xf>
    <xf numFmtId="3" fontId="38" fillId="0" borderId="47" xfId="0" applyNumberFormat="1" applyFont="1" applyFill="1" applyBorder="1" applyAlignment="1">
      <alignment horizontal="center" vertical="center"/>
    </xf>
    <xf numFmtId="3" fontId="10" fillId="2" borderId="27" xfId="0" applyNumberFormat="1" applyFont="1" applyFill="1" applyBorder="1" applyAlignment="1">
      <alignment horizontal="center" vertical="center"/>
    </xf>
    <xf numFmtId="0" fontId="8" fillId="3" borderId="27" xfId="0" applyFont="1" applyFill="1" applyBorder="1" applyAlignment="1">
      <alignment horizontal="center" vertical="center"/>
    </xf>
    <xf numFmtId="0" fontId="57" fillId="3" borderId="0" xfId="0" applyFont="1" applyFill="1" applyAlignment="1">
      <alignment horizontal="center"/>
    </xf>
    <xf numFmtId="0" fontId="7" fillId="0" borderId="26" xfId="0" applyFont="1" applyFill="1" applyBorder="1" applyAlignment="1" applyProtection="1">
      <alignment horizontal="center" vertical="center"/>
      <protection locked="0"/>
    </xf>
    <xf numFmtId="1" fontId="38" fillId="0" borderId="44" xfId="0" applyNumberFormat="1" applyFont="1" applyFill="1" applyBorder="1" applyAlignment="1">
      <alignment horizontal="center" vertical="center" wrapText="1"/>
    </xf>
    <xf numFmtId="0" fontId="8" fillId="3" borderId="12" xfId="0" applyFont="1" applyFill="1" applyBorder="1" applyAlignment="1">
      <alignment horizontal="center" vertical="center"/>
    </xf>
    <xf numFmtId="0" fontId="37" fillId="0" borderId="16"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3" fontId="38" fillId="0" borderId="24" xfId="0" applyNumberFormat="1" applyFont="1" applyFill="1" applyBorder="1" applyAlignment="1">
      <alignment horizontal="center" vertical="center" wrapText="1"/>
    </xf>
    <xf numFmtId="3" fontId="10" fillId="3" borderId="13"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13" xfId="0" applyFont="1" applyFill="1" applyBorder="1" applyAlignment="1">
      <alignment horizontal="center" vertical="center"/>
    </xf>
    <xf numFmtId="0" fontId="38" fillId="0" borderId="16" xfId="0" applyFont="1" applyFill="1" applyBorder="1" applyAlignment="1">
      <alignment horizontal="center" vertical="center"/>
    </xf>
    <xf numFmtId="0" fontId="37" fillId="2" borderId="1" xfId="0" applyFont="1" applyFill="1" applyBorder="1" applyAlignment="1">
      <alignment horizontal="center" vertical="center"/>
    </xf>
    <xf numFmtId="4" fontId="10" fillId="2" borderId="4" xfId="0" applyNumberFormat="1" applyFont="1" applyFill="1" applyBorder="1" applyAlignment="1">
      <alignment horizontal="center" vertical="center"/>
    </xf>
    <xf numFmtId="0" fontId="38" fillId="0" borderId="32" xfId="0" applyFont="1" applyFill="1" applyBorder="1" applyAlignment="1">
      <alignment horizontal="center" vertical="center"/>
    </xf>
    <xf numFmtId="0" fontId="58" fillId="3" borderId="0" xfId="0" applyFont="1" applyFill="1" applyAlignment="1">
      <alignment horizontal="center" vertical="center"/>
    </xf>
    <xf numFmtId="0" fontId="37" fillId="0" borderId="33" xfId="0" applyFont="1" applyFill="1" applyBorder="1" applyAlignment="1" applyProtection="1">
      <alignment horizontal="center" vertical="center"/>
      <protection locked="0"/>
    </xf>
    <xf numFmtId="0" fontId="38" fillId="0" borderId="33" xfId="0" applyFont="1" applyFill="1" applyBorder="1" applyAlignment="1">
      <alignment horizontal="center" vertical="center"/>
    </xf>
    <xf numFmtId="3" fontId="10" fillId="2" borderId="14" xfId="0" applyNumberFormat="1" applyFont="1" applyFill="1" applyBorder="1" applyAlignment="1">
      <alignment horizontal="center" vertical="center"/>
    </xf>
    <xf numFmtId="0" fontId="10" fillId="2" borderId="11" xfId="0" applyFont="1" applyFill="1" applyBorder="1" applyAlignment="1">
      <alignment horizontal="center" vertical="center"/>
    </xf>
    <xf numFmtId="0" fontId="37" fillId="2" borderId="11" xfId="0" applyFont="1" applyFill="1" applyBorder="1" applyAlignment="1">
      <alignment horizontal="center" vertical="center"/>
    </xf>
    <xf numFmtId="4" fontId="10" fillId="2" borderId="5"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8" fillId="8" borderId="0" xfId="0" applyFont="1" applyFill="1" applyAlignment="1">
      <alignment vertical="center"/>
    </xf>
    <xf numFmtId="0" fontId="59" fillId="8" borderId="0" xfId="0" applyFont="1" applyFill="1" applyAlignment="1">
      <alignment vertical="center"/>
    </xf>
    <xf numFmtId="1" fontId="60" fillId="8" borderId="0" xfId="0" applyNumberFormat="1" applyFont="1" applyFill="1" applyBorder="1" applyAlignment="1" applyProtection="1">
      <alignment vertical="center"/>
    </xf>
    <xf numFmtId="0" fontId="42" fillId="8" borderId="0" xfId="0" applyFont="1" applyFill="1" applyBorder="1" applyAlignment="1">
      <alignment vertical="center"/>
    </xf>
    <xf numFmtId="0" fontId="60" fillId="8" borderId="0" xfId="0" applyFont="1" applyFill="1" applyBorder="1" applyAlignment="1">
      <alignment horizontal="center" vertical="center"/>
    </xf>
    <xf numFmtId="4" fontId="61" fillId="8" borderId="0" xfId="0" applyNumberFormat="1" applyFont="1" applyFill="1" applyBorder="1" applyAlignment="1">
      <alignment horizontal="center" vertical="center"/>
    </xf>
    <xf numFmtId="0" fontId="62" fillId="8" borderId="0" xfId="0" applyFont="1" applyFill="1" applyBorder="1" applyAlignment="1">
      <alignment vertical="center"/>
    </xf>
    <xf numFmtId="0" fontId="63" fillId="8" borderId="0" xfId="0" applyFont="1" applyFill="1" applyBorder="1" applyAlignment="1">
      <alignment horizontal="center" vertical="center"/>
    </xf>
    <xf numFmtId="0" fontId="64"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5" fillId="8" borderId="0" xfId="0" applyFont="1" applyFill="1" applyBorder="1" applyAlignment="1" applyProtection="1">
      <alignment vertical="center"/>
    </xf>
    <xf numFmtId="0" fontId="65" fillId="8" borderId="0" xfId="0" applyFont="1" applyFill="1" applyBorder="1" applyAlignment="1" applyProtection="1">
      <alignment horizontal="center" vertical="center"/>
    </xf>
    <xf numFmtId="0" fontId="66" fillId="8" borderId="0" xfId="0" applyFont="1" applyFill="1" applyAlignment="1">
      <alignment horizontal="center" vertical="center"/>
    </xf>
    <xf numFmtId="0" fontId="67" fillId="6" borderId="0" xfId="0" applyFont="1" applyFill="1" applyBorder="1" applyAlignment="1">
      <alignment horizontal="center" vertical="center" wrapText="1"/>
    </xf>
    <xf numFmtId="1" fontId="68" fillId="2" borderId="93" xfId="0" applyNumberFormat="1" applyFont="1" applyFill="1" applyBorder="1" applyAlignment="1" applyProtection="1">
      <alignment horizontal="center" vertical="center"/>
      <protection locked="0"/>
    </xf>
    <xf numFmtId="0" fontId="44" fillId="2" borderId="136" xfId="0" applyFont="1" applyFill="1" applyBorder="1" applyAlignment="1" applyProtection="1">
      <alignment horizontal="center" vertical="center"/>
    </xf>
    <xf numFmtId="3" fontId="69" fillId="8" borderId="94" xfId="0" applyNumberFormat="1" applyFont="1" applyFill="1" applyBorder="1" applyAlignment="1">
      <alignment horizontal="center" vertical="center"/>
    </xf>
    <xf numFmtId="4" fontId="42" fillId="2" borderId="95" xfId="0" applyNumberFormat="1" applyFont="1" applyFill="1" applyBorder="1" applyAlignment="1" applyProtection="1">
      <alignment horizontal="center" vertical="center"/>
    </xf>
    <xf numFmtId="4" fontId="42" fillId="2" borderId="96" xfId="0" applyNumberFormat="1" applyFont="1" applyFill="1" applyBorder="1" applyAlignment="1" applyProtection="1">
      <alignment horizontal="center" vertical="center"/>
    </xf>
    <xf numFmtId="0" fontId="8" fillId="8" borderId="0" xfId="0" applyFont="1" applyFill="1"/>
    <xf numFmtId="3" fontId="8" fillId="8" borderId="98" xfId="1" applyNumberFormat="1" applyFont="1" applyFill="1" applyBorder="1" applyAlignment="1" applyProtection="1">
      <alignment horizontal="center" vertical="center"/>
    </xf>
    <xf numFmtId="0" fontId="8" fillId="5" borderId="103" xfId="0" applyFont="1" applyFill="1" applyBorder="1" applyAlignment="1">
      <alignment horizontal="center" vertical="center" wrapText="1"/>
    </xf>
    <xf numFmtId="0" fontId="66" fillId="8" borderId="99" xfId="0" applyFont="1" applyFill="1" applyBorder="1" applyAlignment="1">
      <alignment horizontal="center" vertical="center"/>
    </xf>
    <xf numFmtId="4" fontId="66" fillId="8" borderId="100" xfId="0" applyNumberFormat="1" applyFont="1" applyFill="1" applyBorder="1" applyAlignment="1">
      <alignment horizontal="center" vertical="center"/>
    </xf>
    <xf numFmtId="0" fontId="66" fillId="8" borderId="101" xfId="0" applyFont="1" applyFill="1" applyBorder="1" applyAlignment="1">
      <alignment horizontal="center" vertical="center"/>
    </xf>
    <xf numFmtId="0" fontId="66" fillId="8" borderId="95" xfId="0" applyFont="1" applyFill="1" applyBorder="1" applyAlignment="1">
      <alignment horizontal="center" vertical="center"/>
    </xf>
    <xf numFmtId="0" fontId="66" fillId="8" borderId="97" xfId="0" applyFont="1" applyFill="1" applyBorder="1" applyAlignment="1">
      <alignment horizontal="center" vertical="center"/>
    </xf>
    <xf numFmtId="0" fontId="45" fillId="8" borderId="0" xfId="0" applyFont="1" applyFill="1"/>
    <xf numFmtId="1" fontId="45" fillId="6" borderId="101" xfId="0" applyNumberFormat="1" applyFont="1" applyFill="1" applyBorder="1" applyAlignment="1">
      <alignment horizontal="center" vertical="center"/>
    </xf>
    <xf numFmtId="0" fontId="45" fillId="6" borderId="97" xfId="0" applyFont="1" applyFill="1" applyBorder="1" applyAlignment="1">
      <alignment horizontal="center" vertical="center"/>
    </xf>
    <xf numFmtId="0" fontId="54" fillId="3" borderId="0" xfId="0" applyFont="1" applyFill="1" applyAlignment="1">
      <alignment horizontal="left" vertical="center"/>
    </xf>
    <xf numFmtId="4" fontId="54" fillId="3" borderId="0" xfId="0" applyNumberFormat="1" applyFont="1" applyFill="1" applyAlignment="1">
      <alignment horizontal="left" vertical="center"/>
    </xf>
    <xf numFmtId="0" fontId="71"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72" fillId="3" borderId="0" xfId="0" applyFont="1" applyFill="1" applyAlignment="1">
      <alignment horizontal="center" vertical="center"/>
    </xf>
    <xf numFmtId="1" fontId="46" fillId="5" borderId="8" xfId="0" applyNumberFormat="1" applyFont="1" applyFill="1" applyBorder="1" applyAlignment="1">
      <alignment horizontal="center" vertical="center" wrapText="1"/>
    </xf>
    <xf numFmtId="0" fontId="46" fillId="5" borderId="64" xfId="0" applyFont="1" applyFill="1" applyBorder="1" applyAlignment="1">
      <alignment horizontal="center" vertical="center" wrapText="1"/>
    </xf>
    <xf numFmtId="4" fontId="8" fillId="3" borderId="65" xfId="0" applyNumberFormat="1" applyFont="1" applyFill="1" applyBorder="1" applyAlignment="1">
      <alignment horizontal="center" vertical="center"/>
    </xf>
    <xf numFmtId="0" fontId="46" fillId="3" borderId="128" xfId="0" applyFont="1" applyFill="1" applyBorder="1" applyAlignment="1">
      <alignment horizontal="center" vertical="center"/>
    </xf>
    <xf numFmtId="0" fontId="44" fillId="2" borderId="105" xfId="0" applyFont="1" applyFill="1" applyBorder="1" applyAlignment="1" applyProtection="1">
      <alignment horizontal="center" vertical="center"/>
    </xf>
    <xf numFmtId="1" fontId="38" fillId="5" borderId="22"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xf>
    <xf numFmtId="4" fontId="10" fillId="3" borderId="4" xfId="0" applyNumberFormat="1" applyFont="1" applyFill="1" applyBorder="1" applyAlignment="1">
      <alignment horizontal="center" vertical="center"/>
    </xf>
    <xf numFmtId="3" fontId="45" fillId="2" borderId="63" xfId="0" applyNumberFormat="1" applyFont="1" applyFill="1" applyBorder="1" applyAlignment="1">
      <alignment horizontal="center" vertical="center"/>
    </xf>
    <xf numFmtId="0" fontId="42" fillId="2" borderId="126" xfId="0" applyFont="1" applyFill="1" applyBorder="1" applyAlignment="1">
      <alignment horizontal="center" vertical="center"/>
    </xf>
    <xf numFmtId="0" fontId="44" fillId="2" borderId="127" xfId="0" applyFont="1" applyFill="1" applyBorder="1" applyAlignment="1" applyProtection="1">
      <alignment horizontal="center" vertical="center"/>
    </xf>
    <xf numFmtId="3" fontId="45" fillId="2" borderId="131" xfId="0" applyNumberFormat="1" applyFont="1" applyFill="1" applyBorder="1" applyAlignment="1">
      <alignment horizontal="center" vertical="center"/>
    </xf>
    <xf numFmtId="1" fontId="46" fillId="5" borderId="130" xfId="0" applyNumberFormat="1" applyFont="1" applyFill="1" applyBorder="1" applyAlignment="1">
      <alignment horizontal="center" vertical="center" wrapText="1"/>
    </xf>
    <xf numFmtId="0" fontId="8" fillId="3" borderId="131" xfId="0" applyFont="1" applyFill="1" applyBorder="1" applyAlignment="1">
      <alignment horizontal="center" vertical="center"/>
    </xf>
    <xf numFmtId="0" fontId="8" fillId="3" borderId="132" xfId="0" applyFont="1" applyFill="1" applyBorder="1" applyAlignment="1">
      <alignment horizontal="center" vertical="center"/>
    </xf>
    <xf numFmtId="0" fontId="8" fillId="3" borderId="133" xfId="0" applyFont="1" applyFill="1" applyBorder="1" applyAlignment="1">
      <alignment horizontal="center" vertical="center"/>
    </xf>
    <xf numFmtId="1" fontId="46" fillId="5" borderId="134" xfId="0" applyNumberFormat="1" applyFont="1" applyFill="1" applyBorder="1" applyAlignment="1">
      <alignment horizontal="center" vertical="center" wrapText="1"/>
    </xf>
    <xf numFmtId="0" fontId="46" fillId="3" borderId="135" xfId="0" applyFont="1" applyFill="1" applyBorder="1" applyAlignment="1">
      <alignment horizontal="center" vertical="center"/>
    </xf>
    <xf numFmtId="0" fontId="73" fillId="3" borderId="0" xfId="0" applyFont="1" applyFill="1" applyAlignment="1">
      <alignment horizontal="center" vertical="center"/>
    </xf>
    <xf numFmtId="0" fontId="35" fillId="3" borderId="0" xfId="0" applyFont="1" applyFill="1" applyAlignment="1">
      <alignment horizontal="center" vertical="center"/>
    </xf>
    <xf numFmtId="3" fontId="38"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74"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75" fillId="2" borderId="0" xfId="0" applyFont="1" applyFill="1" applyAlignment="1">
      <alignment horizontal="left"/>
    </xf>
    <xf numFmtId="0" fontId="48" fillId="3" borderId="0" xfId="0" applyFont="1" applyFill="1" applyAlignment="1">
      <alignment horizontal="left" vertical="center"/>
    </xf>
    <xf numFmtId="0" fontId="50" fillId="3" borderId="0" xfId="0" applyFont="1" applyFill="1" applyAlignment="1">
      <alignment horizontal="left" vertical="center"/>
    </xf>
    <xf numFmtId="0" fontId="76" fillId="3" borderId="0" xfId="0" applyFont="1" applyFill="1"/>
    <xf numFmtId="1" fontId="77" fillId="2" borderId="0" xfId="0" applyNumberFormat="1" applyFont="1" applyFill="1" applyAlignment="1">
      <alignment horizontal="left"/>
    </xf>
    <xf numFmtId="0" fontId="6" fillId="3" borderId="0" xfId="0" applyFont="1" applyFill="1" applyAlignment="1">
      <alignment horizontal="left"/>
    </xf>
    <xf numFmtId="0" fontId="78" fillId="3" borderId="0" xfId="0" applyFont="1" applyFill="1"/>
    <xf numFmtId="49" fontId="23" fillId="3" borderId="0" xfId="0" applyNumberFormat="1" applyFont="1" applyFill="1" applyAlignment="1">
      <alignment horizontal="left"/>
    </xf>
    <xf numFmtId="0" fontId="23" fillId="3" borderId="0" xfId="0" applyFont="1" applyFill="1"/>
    <xf numFmtId="4" fontId="79" fillId="3" borderId="0" xfId="0" applyNumberFormat="1" applyFont="1" applyFill="1" applyAlignment="1">
      <alignment horizontal="center" vertical="center"/>
    </xf>
    <xf numFmtId="0" fontId="80" fillId="3" borderId="0" xfId="0" applyFont="1" applyFill="1" applyAlignment="1">
      <alignment vertical="center"/>
    </xf>
    <xf numFmtId="0" fontId="81" fillId="3" borderId="0" xfId="0" applyFont="1" applyFill="1"/>
    <xf numFmtId="0" fontId="14" fillId="3" borderId="0" xfId="0" applyFont="1" applyFill="1" applyAlignment="1">
      <alignment horizontal="left"/>
    </xf>
    <xf numFmtId="0" fontId="82" fillId="3" borderId="0" xfId="0" applyFont="1" applyFill="1" applyAlignment="1">
      <alignment horizontal="right" vertical="center"/>
    </xf>
    <xf numFmtId="1" fontId="46" fillId="0" borderId="129" xfId="0" applyNumberFormat="1" applyFont="1" applyFill="1" applyBorder="1" applyAlignment="1">
      <alignment horizontal="center" vertical="center" wrapText="1"/>
    </xf>
    <xf numFmtId="0" fontId="38" fillId="2" borderId="139" xfId="0" applyFont="1" applyFill="1" applyBorder="1" applyAlignment="1">
      <alignment horizontal="center" vertical="center"/>
    </xf>
    <xf numFmtId="3" fontId="10" fillId="3" borderId="60" xfId="0" applyNumberFormat="1" applyFont="1" applyFill="1" applyBorder="1" applyAlignment="1">
      <alignment horizontal="center" vertical="center"/>
    </xf>
    <xf numFmtId="0" fontId="3" fillId="3" borderId="61" xfId="0" applyFont="1" applyFill="1" applyBorder="1" applyAlignment="1">
      <alignment horizontal="center" vertical="center"/>
    </xf>
    <xf numFmtId="4" fontId="3" fillId="3" borderId="62" xfId="0" applyNumberFormat="1" applyFont="1" applyFill="1" applyBorder="1" applyAlignment="1">
      <alignment horizontal="center" vertical="center"/>
    </xf>
    <xf numFmtId="0" fontId="3" fillId="3" borderId="0" xfId="0" applyFont="1" applyFill="1"/>
    <xf numFmtId="0" fontId="3" fillId="3" borderId="60" xfId="0" applyFont="1" applyFill="1" applyBorder="1" applyAlignment="1">
      <alignment horizontal="center" vertical="center"/>
    </xf>
    <xf numFmtId="0" fontId="3" fillId="3" borderId="62" xfId="0" applyFont="1" applyFill="1" applyBorder="1" applyAlignment="1">
      <alignment horizontal="center" vertical="center"/>
    </xf>
    <xf numFmtId="1" fontId="3" fillId="3" borderId="18" xfId="0" applyNumberFormat="1" applyFont="1" applyFill="1" applyBorder="1" applyAlignment="1">
      <alignment horizontal="center" vertical="center"/>
    </xf>
    <xf numFmtId="0" fontId="3" fillId="3" borderId="3" xfId="0" applyFont="1" applyFill="1" applyBorder="1" applyAlignment="1">
      <alignment horizontal="center" vertical="center"/>
    </xf>
    <xf numFmtId="3" fontId="10" fillId="3" borderId="63" xfId="0" applyNumberFormat="1" applyFont="1" applyFill="1" applyBorder="1" applyAlignment="1">
      <alignment horizontal="center" vertical="center"/>
    </xf>
    <xf numFmtId="0" fontId="3" fillId="3" borderId="64" xfId="0" applyFont="1" applyFill="1" applyBorder="1" applyAlignment="1">
      <alignment horizontal="center" vertical="center"/>
    </xf>
    <xf numFmtId="4" fontId="3" fillId="3" borderId="65" xfId="0" applyNumberFormat="1" applyFont="1" applyFill="1" applyBorder="1" applyAlignment="1">
      <alignment horizontal="center" vertical="center"/>
    </xf>
    <xf numFmtId="0" fontId="3" fillId="3" borderId="63" xfId="0" applyFont="1" applyFill="1" applyBorder="1" applyAlignment="1">
      <alignment horizontal="center" vertical="center"/>
    </xf>
    <xf numFmtId="0" fontId="3" fillId="3" borderId="65" xfId="0" applyFont="1" applyFill="1" applyBorder="1" applyAlignment="1">
      <alignment horizontal="center" vertical="center"/>
    </xf>
    <xf numFmtId="1" fontId="3" fillId="3" borderId="10" xfId="0" applyNumberFormat="1" applyFont="1" applyFill="1" applyBorder="1" applyAlignment="1">
      <alignment horizontal="center" vertical="center"/>
    </xf>
    <xf numFmtId="0" fontId="3" fillId="3" borderId="4" xfId="0" applyFont="1" applyFill="1" applyBorder="1" applyAlignment="1">
      <alignment horizontal="center" vertical="center"/>
    </xf>
    <xf numFmtId="3" fontId="10" fillId="2" borderId="63" xfId="0" applyNumberFormat="1" applyFont="1" applyFill="1" applyBorder="1" applyAlignment="1">
      <alignment horizontal="center" vertical="center"/>
    </xf>
    <xf numFmtId="0" fontId="3" fillId="3" borderId="143" xfId="0" applyFont="1" applyFill="1" applyBorder="1" applyAlignment="1">
      <alignment horizontal="center" vertical="center"/>
    </xf>
    <xf numFmtId="0" fontId="3" fillId="3" borderId="144" xfId="0" applyFont="1" applyFill="1" applyBorder="1" applyAlignment="1">
      <alignment horizontal="center" vertical="center"/>
    </xf>
    <xf numFmtId="0" fontId="3" fillId="3" borderId="145" xfId="0" applyFont="1" applyFill="1" applyBorder="1" applyAlignment="1">
      <alignment horizontal="center" vertical="center"/>
    </xf>
    <xf numFmtId="1" fontId="3" fillId="3" borderId="146" xfId="0" applyNumberFormat="1" applyFont="1" applyFill="1" applyBorder="1" applyAlignment="1">
      <alignment horizontal="center" vertical="center"/>
    </xf>
    <xf numFmtId="0" fontId="3" fillId="3" borderId="147" xfId="0" applyFont="1" applyFill="1" applyBorder="1" applyAlignment="1">
      <alignment horizontal="center" vertical="center"/>
    </xf>
    <xf numFmtId="165" fontId="38" fillId="0" borderId="47" xfId="0" applyNumberFormat="1" applyFont="1" applyFill="1" applyBorder="1" applyAlignment="1">
      <alignment horizontal="center" vertical="center"/>
    </xf>
    <xf numFmtId="4" fontId="10" fillId="0" borderId="29" xfId="0" applyNumberFormat="1" applyFont="1" applyFill="1" applyBorder="1" applyAlignment="1">
      <alignment horizontal="center" vertical="center"/>
    </xf>
    <xf numFmtId="4" fontId="10" fillId="0" borderId="28" xfId="0" applyNumberFormat="1" applyFont="1" applyFill="1" applyBorder="1" applyAlignment="1">
      <alignment horizontal="center" vertical="center"/>
    </xf>
    <xf numFmtId="3" fontId="38" fillId="0" borderId="89" xfId="0" applyNumberFormat="1" applyFont="1" applyFill="1" applyBorder="1" applyAlignment="1">
      <alignment horizontal="center" vertical="center" wrapText="1"/>
    </xf>
    <xf numFmtId="4" fontId="10" fillId="0" borderId="120" xfId="0" applyNumberFormat="1" applyFont="1" applyFill="1" applyBorder="1" applyAlignment="1">
      <alignment horizontal="center" vertical="center"/>
    </xf>
    <xf numFmtId="0" fontId="38" fillId="2" borderId="148" xfId="0" applyFont="1" applyFill="1" applyBorder="1" applyAlignment="1">
      <alignment horizontal="center" vertical="center"/>
    </xf>
    <xf numFmtId="0" fontId="38" fillId="2" borderId="149" xfId="0" applyFont="1" applyFill="1" applyBorder="1" applyAlignment="1">
      <alignment horizontal="center" vertical="center"/>
    </xf>
    <xf numFmtId="0" fontId="38" fillId="2" borderId="150" xfId="0" applyFont="1" applyFill="1" applyBorder="1" applyAlignment="1">
      <alignment horizontal="center" vertical="center"/>
    </xf>
    <xf numFmtId="0" fontId="38" fillId="2" borderId="151" xfId="0" applyFont="1" applyFill="1" applyBorder="1" applyAlignment="1">
      <alignment horizontal="center" vertical="center"/>
    </xf>
    <xf numFmtId="0" fontId="38" fillId="2" borderId="81" xfId="0" applyFont="1" applyFill="1" applyBorder="1" applyAlignment="1">
      <alignment horizontal="center" vertical="center"/>
    </xf>
    <xf numFmtId="0" fontId="38" fillId="2" borderId="152" xfId="0" applyFont="1" applyFill="1" applyBorder="1" applyAlignment="1">
      <alignment horizontal="center" vertical="center"/>
    </xf>
    <xf numFmtId="0" fontId="37" fillId="2" borderId="137" xfId="0" applyFont="1" applyFill="1" applyBorder="1" applyAlignment="1">
      <alignment horizontal="center" vertical="center"/>
    </xf>
    <xf numFmtId="0" fontId="37" fillId="2" borderId="139" xfId="0" applyFont="1" applyFill="1" applyBorder="1" applyAlignment="1">
      <alignment horizontal="center" vertical="center"/>
    </xf>
    <xf numFmtId="0" fontId="37" fillId="2" borderId="140" xfId="0" applyFont="1" applyFill="1" applyBorder="1" applyAlignment="1">
      <alignment horizontal="center" vertical="center"/>
    </xf>
    <xf numFmtId="0" fontId="37" fillId="2" borderId="141" xfId="0" applyFont="1" applyFill="1" applyBorder="1" applyAlignment="1">
      <alignment horizontal="center" vertical="center"/>
    </xf>
    <xf numFmtId="0" fontId="37" fillId="2" borderId="105" xfId="0" applyFont="1" applyFill="1" applyBorder="1" applyAlignment="1">
      <alignment horizontal="center" vertical="center"/>
    </xf>
    <xf numFmtId="0" fontId="37" fillId="2" borderId="142" xfId="0" applyFont="1" applyFill="1" applyBorder="1" applyAlignment="1">
      <alignment horizontal="center" vertical="center"/>
    </xf>
    <xf numFmtId="0" fontId="37" fillId="0" borderId="127" xfId="0" applyFont="1" applyFill="1" applyBorder="1" applyAlignment="1">
      <alignment horizontal="center" vertical="center"/>
    </xf>
    <xf numFmtId="2" fontId="10" fillId="0" borderId="1" xfId="0" applyNumberFormat="1" applyFont="1" applyFill="1" applyBorder="1" applyAlignment="1">
      <alignment horizontal="center" vertical="center"/>
    </xf>
    <xf numFmtId="3" fontId="38" fillId="0" borderId="153" xfId="0" applyNumberFormat="1" applyFont="1" applyFill="1" applyBorder="1" applyAlignment="1">
      <alignment horizontal="center" vertical="center"/>
    </xf>
    <xf numFmtId="2" fontId="10" fillId="0" borderId="117" xfId="0" applyNumberFormat="1" applyFont="1" applyFill="1" applyBorder="1" applyAlignment="1">
      <alignment horizontal="center" vertical="center"/>
    </xf>
    <xf numFmtId="4" fontId="10" fillId="0" borderId="154" xfId="0" applyNumberFormat="1" applyFont="1" applyFill="1" applyBorder="1" applyAlignment="1">
      <alignment horizontal="center" vertical="center"/>
    </xf>
    <xf numFmtId="0" fontId="30" fillId="0" borderId="156" xfId="0" applyFont="1" applyFill="1" applyBorder="1" applyAlignment="1">
      <alignment vertical="center"/>
    </xf>
    <xf numFmtId="0" fontId="30" fillId="0" borderId="0" xfId="0" applyFont="1" applyFill="1" applyBorder="1" applyAlignment="1">
      <alignment vertical="center"/>
    </xf>
    <xf numFmtId="0" fontId="6" fillId="0" borderId="0" xfId="0" applyFont="1" applyFill="1" applyBorder="1" applyAlignment="1">
      <alignment vertical="center"/>
    </xf>
    <xf numFmtId="0" fontId="54" fillId="0" borderId="0" xfId="0" applyFont="1" applyFill="1" applyBorder="1" applyAlignment="1">
      <alignment vertical="center"/>
    </xf>
    <xf numFmtId="4" fontId="54" fillId="0" borderId="0" xfId="0" applyNumberFormat="1" applyFont="1" applyFill="1" applyBorder="1" applyAlignment="1">
      <alignment vertical="center"/>
    </xf>
    <xf numFmtId="0" fontId="10" fillId="0" borderId="0" xfId="0" applyFont="1" applyFill="1" applyBorder="1" applyAlignment="1">
      <alignment horizontal="center" vertical="center" textRotation="90"/>
    </xf>
    <xf numFmtId="0" fontId="10" fillId="0" borderId="157" xfId="0" applyFont="1" applyFill="1" applyBorder="1" applyAlignment="1">
      <alignment horizontal="center" vertical="center" textRotation="90"/>
    </xf>
    <xf numFmtId="0" fontId="10" fillId="0" borderId="158" xfId="0" applyFont="1" applyFill="1" applyBorder="1" applyAlignment="1">
      <alignment horizontal="center" vertical="center"/>
    </xf>
    <xf numFmtId="0" fontId="10" fillId="0" borderId="121" xfId="0" applyFont="1" applyFill="1" applyBorder="1" applyAlignment="1">
      <alignment horizontal="center" vertical="center"/>
    </xf>
    <xf numFmtId="0" fontId="10" fillId="0" borderId="72" xfId="0" applyFont="1" applyFill="1" applyBorder="1" applyAlignment="1">
      <alignment horizontal="center" vertical="center"/>
    </xf>
    <xf numFmtId="3" fontId="38" fillId="0" borderId="160" xfId="0" applyNumberFormat="1" applyFont="1" applyFill="1" applyBorder="1" applyAlignment="1">
      <alignment horizontal="center" vertical="center" wrapText="1"/>
    </xf>
    <xf numFmtId="4" fontId="10" fillId="0" borderId="124" xfId="0" applyNumberFormat="1" applyFont="1" applyFill="1" applyBorder="1" applyAlignment="1">
      <alignment horizontal="center" vertical="center"/>
    </xf>
    <xf numFmtId="4" fontId="10" fillId="0" borderId="161" xfId="0" applyNumberFormat="1" applyFont="1" applyFill="1" applyBorder="1" applyAlignment="1">
      <alignment horizontal="center" vertical="center"/>
    </xf>
    <xf numFmtId="0" fontId="10" fillId="0" borderId="160" xfId="0" applyFont="1" applyFill="1" applyBorder="1" applyAlignment="1">
      <alignment horizontal="center" vertical="center" wrapText="1"/>
    </xf>
    <xf numFmtId="0" fontId="10" fillId="0" borderId="163" xfId="0" applyFont="1" applyFill="1" applyBorder="1" applyAlignment="1">
      <alignment horizontal="center" vertical="center"/>
    </xf>
    <xf numFmtId="0" fontId="10" fillId="0" borderId="125" xfId="0" applyFont="1" applyFill="1" applyBorder="1" applyAlignment="1">
      <alignment horizontal="center" vertical="center"/>
    </xf>
    <xf numFmtId="0" fontId="37" fillId="2" borderId="19" xfId="0" applyFont="1" applyFill="1" applyBorder="1" applyAlignment="1">
      <alignment horizontal="center" vertical="center"/>
    </xf>
    <xf numFmtId="0" fontId="37" fillId="0" borderId="164" xfId="0" applyFont="1" applyFill="1" applyBorder="1" applyAlignment="1">
      <alignment horizontal="center" vertical="center"/>
    </xf>
    <xf numFmtId="0" fontId="37" fillId="0" borderId="138" xfId="0" applyFont="1" applyFill="1" applyBorder="1" applyAlignment="1">
      <alignment horizontal="center" vertical="center"/>
    </xf>
    <xf numFmtId="0" fontId="12" fillId="0" borderId="138" xfId="0" applyFont="1" applyFill="1" applyBorder="1" applyAlignment="1">
      <alignment horizontal="center" vertical="center"/>
    </xf>
    <xf numFmtId="0" fontId="37" fillId="0" borderId="129" xfId="0" applyFont="1" applyFill="1" applyBorder="1" applyAlignment="1">
      <alignment horizontal="center" vertical="center"/>
    </xf>
    <xf numFmtId="0" fontId="37" fillId="0" borderId="126" xfId="0" applyFont="1" applyFill="1" applyBorder="1" applyAlignment="1">
      <alignment horizontal="center" vertical="center"/>
    </xf>
    <xf numFmtId="0" fontId="38" fillId="0" borderId="165" xfId="0" applyFont="1" applyFill="1" applyBorder="1" applyAlignment="1">
      <alignment horizontal="center" vertical="center" wrapText="1"/>
    </xf>
    <xf numFmtId="0" fontId="38" fillId="0" borderId="139" xfId="0" applyFont="1" applyFill="1" applyBorder="1" applyAlignment="1">
      <alignment horizontal="center" vertical="center"/>
    </xf>
    <xf numFmtId="0" fontId="38" fillId="0" borderId="139" xfId="0" applyFont="1" applyFill="1" applyBorder="1" applyAlignment="1">
      <alignment horizontal="center" vertical="center" wrapText="1"/>
    </xf>
    <xf numFmtId="0" fontId="38" fillId="0" borderId="140" xfId="0" applyFont="1" applyFill="1" applyBorder="1" applyAlignment="1">
      <alignment horizontal="center" vertical="center"/>
    </xf>
    <xf numFmtId="0" fontId="38" fillId="0" borderId="127" xfId="0" applyFont="1" applyFill="1" applyBorder="1" applyAlignment="1">
      <alignment horizontal="center" vertical="center"/>
    </xf>
    <xf numFmtId="0" fontId="3" fillId="3" borderId="1" xfId="0" applyFont="1" applyFill="1" applyBorder="1" applyAlignment="1">
      <alignment horizontal="center" vertical="center"/>
    </xf>
    <xf numFmtId="4" fontId="3" fillId="3" borderId="4" xfId="0" applyNumberFormat="1" applyFont="1" applyFill="1" applyBorder="1" applyAlignment="1">
      <alignment horizontal="center" vertical="center"/>
    </xf>
    <xf numFmtId="3" fontId="38" fillId="2" borderId="8"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3" fillId="3" borderId="0" xfId="0" applyFont="1" applyFill="1" applyAlignment="1">
      <alignment horizontal="center" vertical="center"/>
    </xf>
    <xf numFmtId="0" fontId="30" fillId="3" borderId="0" xfId="0" applyFont="1" applyFill="1" applyBorder="1" applyAlignment="1">
      <alignment horizontal="left" vertical="center"/>
    </xf>
    <xf numFmtId="0" fontId="71" fillId="3" borderId="0" xfId="0" applyFont="1" applyFill="1" applyBorder="1" applyAlignment="1">
      <alignment horizontal="center" vertical="center"/>
    </xf>
    <xf numFmtId="0" fontId="42" fillId="2" borderId="110" xfId="0" applyFont="1" applyFill="1" applyBorder="1" applyAlignment="1">
      <alignment horizontal="center" vertical="center" wrapText="1"/>
    </xf>
    <xf numFmtId="0" fontId="44" fillId="6" borderId="111" xfId="0" applyFont="1" applyFill="1" applyBorder="1" applyAlignment="1" applyProtection="1">
      <alignment horizontal="center" vertical="center"/>
    </xf>
    <xf numFmtId="1" fontId="38" fillId="5" borderId="166" xfId="0" applyNumberFormat="1" applyFont="1" applyFill="1" applyBorder="1" applyAlignment="1">
      <alignment horizontal="center" vertical="center" wrapText="1"/>
    </xf>
    <xf numFmtId="4" fontId="10" fillId="3" borderId="117" xfId="0" applyNumberFormat="1" applyFont="1" applyFill="1" applyBorder="1" applyAlignment="1">
      <alignment horizontal="center" vertical="center"/>
    </xf>
    <xf numFmtId="4" fontId="10" fillId="3" borderId="154" xfId="0" applyNumberFormat="1" applyFont="1" applyFill="1" applyBorder="1" applyAlignment="1">
      <alignment horizontal="center" vertical="center"/>
    </xf>
    <xf numFmtId="1" fontId="38" fillId="5" borderId="169" xfId="0" applyNumberFormat="1" applyFont="1" applyFill="1" applyBorder="1" applyAlignment="1">
      <alignment horizontal="center" vertical="center" wrapText="1"/>
    </xf>
    <xf numFmtId="4" fontId="10" fillId="3" borderId="124" xfId="0" applyNumberFormat="1" applyFont="1" applyFill="1" applyBorder="1" applyAlignment="1">
      <alignment horizontal="center" vertical="center"/>
    </xf>
    <xf numFmtId="4" fontId="10" fillId="3" borderId="161" xfId="0" applyNumberFormat="1" applyFont="1" applyFill="1" applyBorder="1" applyAlignment="1">
      <alignment horizontal="center" vertical="center"/>
    </xf>
    <xf numFmtId="3" fontId="45" fillId="6" borderId="60" xfId="0" applyNumberFormat="1" applyFont="1" applyFill="1" applyBorder="1" applyAlignment="1">
      <alignment horizontal="center" vertical="center"/>
    </xf>
    <xf numFmtId="1" fontId="46" fillId="5" borderId="155" xfId="0" applyNumberFormat="1" applyFont="1" applyFill="1" applyBorder="1" applyAlignment="1">
      <alignment horizontal="center" vertical="center" wrapText="1"/>
    </xf>
    <xf numFmtId="0" fontId="46" fillId="5" borderId="61" xfId="0" applyFont="1" applyFill="1" applyBorder="1" applyAlignment="1">
      <alignment horizontal="center" vertical="center" wrapText="1"/>
    </xf>
    <xf numFmtId="0" fontId="46" fillId="2" borderId="61" xfId="0" applyFont="1" applyFill="1" applyBorder="1" applyAlignment="1">
      <alignment horizontal="center" vertical="center"/>
    </xf>
    <xf numFmtId="4" fontId="8" fillId="3" borderId="62" xfId="0" applyNumberFormat="1" applyFont="1" applyFill="1" applyBorder="1" applyAlignment="1">
      <alignment horizontal="center" vertical="center"/>
    </xf>
    <xf numFmtId="1" fontId="46" fillId="5" borderId="60" xfId="0" applyNumberFormat="1" applyFont="1" applyFill="1" applyBorder="1" applyAlignment="1">
      <alignment horizontal="center" vertical="center" wrapText="1"/>
    </xf>
    <xf numFmtId="0" fontId="46" fillId="3" borderId="170" xfId="0" applyFont="1" applyFill="1" applyBorder="1" applyAlignment="1">
      <alignment horizontal="center" vertical="center"/>
    </xf>
    <xf numFmtId="0" fontId="14" fillId="0" borderId="19"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0" borderId="19" xfId="0" applyFont="1" applyFill="1" applyBorder="1" applyAlignment="1">
      <alignment vertical="center" wrapText="1"/>
    </xf>
    <xf numFmtId="0" fontId="14" fillId="0" borderId="35" xfId="0" applyFont="1" applyFill="1" applyBorder="1" applyAlignment="1">
      <alignment vertical="center" wrapText="1"/>
    </xf>
    <xf numFmtId="0" fontId="47" fillId="2" borderId="0" xfId="0" applyFont="1" applyFill="1" applyAlignment="1">
      <alignment horizontal="left" vertical="center" wrapText="1"/>
    </xf>
    <xf numFmtId="0" fontId="14" fillId="0" borderId="36" xfId="0" applyFont="1" applyFill="1" applyBorder="1" applyAlignment="1">
      <alignment horizontal="left" vertical="center" wrapText="1"/>
    </xf>
    <xf numFmtId="0" fontId="14" fillId="0" borderId="162" xfId="0" applyFont="1" applyFill="1" applyBorder="1" applyAlignment="1">
      <alignment horizontal="left" vertical="center" wrapText="1"/>
    </xf>
    <xf numFmtId="0" fontId="14" fillId="0" borderId="159" xfId="0" applyFont="1" applyFill="1" applyBorder="1" applyAlignment="1">
      <alignment horizontal="left" vertical="center" wrapText="1"/>
    </xf>
    <xf numFmtId="0" fontId="14" fillId="0" borderId="37" xfId="0" applyFont="1" applyFill="1" applyBorder="1" applyAlignment="1">
      <alignment vertical="center" wrapText="1"/>
    </xf>
    <xf numFmtId="0" fontId="14" fillId="0" borderId="38" xfId="0" applyFont="1" applyFill="1" applyBorder="1" applyAlignment="1">
      <alignment vertical="center" wrapText="1"/>
    </xf>
    <xf numFmtId="0" fontId="14" fillId="0" borderId="52"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53"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46" xfId="0" applyFont="1" applyFill="1" applyBorder="1" applyAlignment="1">
      <alignment horizontal="center" vertical="center"/>
    </xf>
    <xf numFmtId="0" fontId="39" fillId="7" borderId="82" xfId="0" applyFont="1" applyFill="1" applyBorder="1" applyAlignment="1" applyProtection="1">
      <alignment horizontal="left" vertical="center" wrapText="1"/>
    </xf>
    <xf numFmtId="0" fontId="39" fillId="7" borderId="80" xfId="0" applyFont="1" applyFill="1" applyBorder="1" applyAlignment="1" applyProtection="1">
      <alignment horizontal="left" vertical="center" wrapText="1"/>
    </xf>
    <xf numFmtId="0" fontId="39" fillId="7" borderId="81" xfId="0" applyFont="1" applyFill="1" applyBorder="1" applyAlignment="1" applyProtection="1">
      <alignment horizontal="left" vertical="center" wrapText="1"/>
    </xf>
    <xf numFmtId="0" fontId="39" fillId="7" borderId="83" xfId="0" applyFont="1" applyFill="1" applyBorder="1" applyAlignment="1" applyProtection="1">
      <alignment horizontal="left" vertical="center" wrapText="1"/>
    </xf>
    <xf numFmtId="0" fontId="39" fillId="7" borderId="84" xfId="0" applyFont="1" applyFill="1" applyBorder="1" applyAlignment="1" applyProtection="1">
      <alignment horizontal="left" vertical="center" wrapText="1"/>
    </xf>
    <xf numFmtId="0" fontId="39" fillId="7" borderId="85" xfId="0" applyFont="1" applyFill="1" applyBorder="1" applyAlignment="1" applyProtection="1">
      <alignment horizontal="left" vertical="center" wrapText="1"/>
    </xf>
    <xf numFmtId="0" fontId="29" fillId="4" borderId="20" xfId="0" applyFont="1" applyFill="1" applyBorder="1" applyAlignment="1">
      <alignment horizontal="center" vertical="center" wrapText="1"/>
    </xf>
    <xf numFmtId="0" fontId="29" fillId="4" borderId="55" xfId="0" applyFont="1" applyFill="1" applyBorder="1" applyAlignment="1">
      <alignment horizontal="center" vertical="center" wrapText="1"/>
    </xf>
    <xf numFmtId="0" fontId="29" fillId="4" borderId="27" xfId="0" applyFont="1" applyFill="1" applyBorder="1" applyAlignment="1">
      <alignment horizontal="center" vertical="center" wrapText="1"/>
    </xf>
    <xf numFmtId="4" fontId="29" fillId="4" borderId="20" xfId="0" applyNumberFormat="1" applyFont="1" applyFill="1" applyBorder="1" applyAlignment="1">
      <alignment horizontal="center" vertical="center" wrapText="1"/>
    </xf>
    <xf numFmtId="4" fontId="29" fillId="4" borderId="55" xfId="0" applyNumberFormat="1" applyFont="1" applyFill="1" applyBorder="1" applyAlignment="1">
      <alignment horizontal="center" vertical="center" wrapText="1"/>
    </xf>
    <xf numFmtId="4" fontId="29" fillId="4" borderId="27" xfId="0" applyNumberFormat="1" applyFont="1" applyFill="1" applyBorder="1" applyAlignment="1">
      <alignment horizontal="center" vertical="center" wrapText="1"/>
    </xf>
    <xf numFmtId="0" fontId="39" fillId="2" borderId="78" xfId="0" applyFont="1" applyFill="1" applyBorder="1" applyAlignment="1" applyProtection="1">
      <alignment horizontal="left" vertical="center"/>
    </xf>
    <xf numFmtId="0" fontId="39" fillId="2" borderId="61" xfId="0" applyFont="1" applyFill="1" applyBorder="1" applyAlignment="1" applyProtection="1">
      <alignment horizontal="left" vertical="center"/>
    </xf>
    <xf numFmtId="0" fontId="39" fillId="2" borderId="62" xfId="0" applyFont="1" applyFill="1" applyBorder="1" applyAlignment="1" applyProtection="1">
      <alignment horizontal="left" vertical="center"/>
    </xf>
    <xf numFmtId="0" fontId="14" fillId="0" borderId="13" xfId="0" applyFont="1" applyFill="1" applyBorder="1" applyAlignment="1">
      <alignment vertical="center" wrapText="1"/>
    </xf>
    <xf numFmtId="0" fontId="14" fillId="0" borderId="9" xfId="0" applyFont="1" applyFill="1" applyBorder="1" applyAlignment="1">
      <alignment vertical="center" wrapText="1"/>
    </xf>
    <xf numFmtId="3" fontId="55" fillId="2" borderId="77" xfId="0" applyNumberFormat="1" applyFont="1" applyFill="1" applyBorder="1" applyAlignment="1">
      <alignment horizontal="center" vertical="center"/>
    </xf>
    <xf numFmtId="0" fontId="14" fillId="0" borderId="41"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149" xfId="0" applyFont="1" applyFill="1" applyBorder="1" applyAlignment="1">
      <alignment horizontal="left" vertical="center" wrapText="1"/>
    </xf>
    <xf numFmtId="0" fontId="14" fillId="0" borderId="8"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72"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19" xfId="0" applyFont="1" applyFill="1" applyBorder="1" applyAlignment="1">
      <alignment horizontal="left" vertical="top" wrapText="1"/>
    </xf>
    <xf numFmtId="0" fontId="8" fillId="0" borderId="36" xfId="0" applyFont="1" applyFill="1" applyBorder="1" applyAlignment="1">
      <alignment horizontal="left" vertical="top" wrapText="1"/>
    </xf>
    <xf numFmtId="0" fontId="8" fillId="0" borderId="149" xfId="0" applyFont="1" applyFill="1" applyBorder="1" applyAlignment="1">
      <alignment horizontal="left" vertical="top" wrapText="1"/>
    </xf>
    <xf numFmtId="1" fontId="8" fillId="4" borderId="0" xfId="0"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4" fontId="8" fillId="0" borderId="49" xfId="0" applyNumberFormat="1"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29" xfId="0" applyFont="1" applyFill="1" applyBorder="1" applyAlignment="1">
      <alignment horizontal="center" vertical="center" wrapText="1"/>
    </xf>
    <xf numFmtId="3" fontId="10" fillId="0" borderId="18"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3" fontId="10" fillId="0" borderId="14" xfId="0" applyNumberFormat="1" applyFont="1" applyFill="1" applyBorder="1" applyAlignment="1" applyProtection="1">
      <alignment horizontal="center" vertical="center" wrapText="1"/>
      <protection locked="0"/>
    </xf>
    <xf numFmtId="0" fontId="8" fillId="0" borderId="20"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4" fillId="0" borderId="155" xfId="0" applyFont="1" applyFill="1" applyBorder="1" applyAlignment="1">
      <alignment horizontal="left" vertical="top" wrapText="1"/>
    </xf>
    <xf numFmtId="0" fontId="14" fillId="0" borderId="117" xfId="0" applyFont="1" applyFill="1" applyBorder="1" applyAlignment="1">
      <alignment horizontal="left" vertical="top" wrapText="1"/>
    </xf>
    <xf numFmtId="0" fontId="14" fillId="0" borderId="70" xfId="0" applyFont="1" applyFill="1" applyBorder="1" applyAlignment="1">
      <alignment horizontal="left" vertical="top" wrapText="1"/>
    </xf>
    <xf numFmtId="0" fontId="8" fillId="4" borderId="25"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42" xfId="0" applyFont="1" applyFill="1" applyBorder="1" applyAlignment="1">
      <alignment horizontal="center" vertical="center" wrapText="1"/>
    </xf>
    <xf numFmtId="1" fontId="8" fillId="4" borderId="25" xfId="0" applyNumberFormat="1" applyFont="1" applyFill="1" applyBorder="1" applyAlignment="1">
      <alignment horizontal="center" vertical="center" wrapText="1"/>
    </xf>
    <xf numFmtId="1" fontId="8" fillId="4" borderId="48" xfId="0" applyNumberFormat="1" applyFont="1" applyFill="1" applyBorder="1" applyAlignment="1">
      <alignment horizontal="center" vertical="center" wrapText="1"/>
    </xf>
    <xf numFmtId="1" fontId="8" fillId="4" borderId="42" xfId="0" applyNumberFormat="1" applyFont="1" applyFill="1" applyBorder="1" applyAlignment="1">
      <alignment horizontal="center" vertical="center" wrapText="1"/>
    </xf>
    <xf numFmtId="0" fontId="14" fillId="0" borderId="8" xfId="0" applyFont="1" applyFill="1" applyBorder="1" applyAlignment="1">
      <alignment horizontal="left" vertical="center" wrapText="1"/>
    </xf>
    <xf numFmtId="0" fontId="8" fillId="0" borderId="49"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14" fillId="0" borderId="43"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86" xfId="0" applyFont="1" applyFill="1" applyBorder="1" applyAlignment="1">
      <alignment horizontal="left" vertical="center" wrapText="1"/>
    </xf>
    <xf numFmtId="0" fontId="14" fillId="0" borderId="87" xfId="0" applyFont="1" applyFill="1" applyBorder="1" applyAlignment="1">
      <alignment horizontal="left" vertical="center" wrapText="1"/>
    </xf>
    <xf numFmtId="0" fontId="14" fillId="0" borderId="92" xfId="0" applyFont="1" applyFill="1" applyBorder="1" applyAlignment="1">
      <alignment horizontal="left" vertical="center" wrapText="1"/>
    </xf>
    <xf numFmtId="0" fontId="14" fillId="0" borderId="89" xfId="0" applyFont="1" applyFill="1" applyBorder="1" applyAlignment="1">
      <alignment horizontal="left" vertical="center" wrapText="1"/>
    </xf>
    <xf numFmtId="0" fontId="14" fillId="0" borderId="90" xfId="0" applyFont="1" applyFill="1" applyBorder="1" applyAlignment="1">
      <alignment horizontal="left" vertical="center" wrapText="1"/>
    </xf>
    <xf numFmtId="0" fontId="14" fillId="0" borderId="91" xfId="0" applyFont="1" applyFill="1" applyBorder="1" applyAlignment="1">
      <alignment horizontal="left" vertical="center" wrapText="1"/>
    </xf>
    <xf numFmtId="0" fontId="82" fillId="3" borderId="0" xfId="0" applyFont="1" applyFill="1" applyAlignment="1">
      <alignment horizontal="right"/>
    </xf>
    <xf numFmtId="0" fontId="14" fillId="0" borderId="36" xfId="0" applyFont="1" applyFill="1" applyBorder="1" applyAlignment="1">
      <alignment vertical="center" wrapText="1"/>
    </xf>
    <xf numFmtId="0" fontId="14" fillId="3" borderId="84" xfId="0" applyFont="1" applyFill="1" applyBorder="1" applyAlignment="1">
      <alignment horizontal="left" vertical="center" wrapText="1"/>
    </xf>
    <xf numFmtId="0" fontId="14" fillId="3" borderId="85"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4" fillId="3" borderId="150" xfId="0" applyFont="1" applyFill="1" applyBorder="1" applyAlignment="1">
      <alignment horizontal="left" vertical="center" wrapText="1"/>
    </xf>
    <xf numFmtId="0" fontId="14" fillId="2" borderId="167" xfId="0" applyFont="1" applyFill="1" applyBorder="1" applyAlignment="1">
      <alignment horizontal="left" vertical="center" wrapText="1"/>
    </xf>
    <xf numFmtId="0" fontId="14" fillId="2" borderId="168" xfId="0" applyFont="1" applyFill="1" applyBorder="1" applyAlignment="1">
      <alignment horizontal="left" vertical="center" wrapText="1"/>
    </xf>
    <xf numFmtId="0" fontId="14" fillId="0" borderId="45" xfId="0" applyFont="1" applyFill="1" applyBorder="1" applyAlignment="1">
      <alignment vertical="center" wrapText="1"/>
    </xf>
    <xf numFmtId="0" fontId="14" fillId="0" borderId="39" xfId="0" applyFont="1" applyFill="1" applyBorder="1" applyAlignment="1">
      <alignment vertical="center" wrapText="1"/>
    </xf>
    <xf numFmtId="0" fontId="14" fillId="0" borderId="40" xfId="0" applyFont="1" applyFill="1" applyBorder="1" applyAlignment="1">
      <alignment vertical="center" wrapText="1"/>
    </xf>
    <xf numFmtId="0" fontId="14" fillId="0" borderId="45"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2" fontId="70" fillId="8" borderId="93" xfId="0" applyNumberFormat="1" applyFont="1" applyFill="1" applyBorder="1" applyAlignment="1">
      <alignment horizontal="left" vertical="center" wrapText="1"/>
    </xf>
    <xf numFmtId="2" fontId="70" fillId="8" borderId="102" xfId="0" applyNumberFormat="1" applyFont="1" applyFill="1" applyBorder="1" applyAlignment="1">
      <alignment horizontal="left" vertical="center" wrapText="1"/>
    </xf>
    <xf numFmtId="2" fontId="70" fillId="8" borderId="96" xfId="0" applyNumberFormat="1" applyFont="1" applyFill="1" applyBorder="1" applyAlignment="1">
      <alignment horizontal="left" vertical="center" wrapText="1"/>
    </xf>
    <xf numFmtId="0" fontId="14" fillId="0" borderId="7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39" fillId="2" borderId="79" xfId="0" applyFont="1" applyFill="1" applyBorder="1" applyAlignment="1" applyProtection="1">
      <alignment horizontal="left" vertical="center"/>
    </xf>
    <xf numFmtId="0" fontId="39" fillId="2" borderId="64" xfId="0" applyFont="1" applyFill="1" applyBorder="1" applyAlignment="1" applyProtection="1">
      <alignment horizontal="left" vertical="center"/>
    </xf>
    <xf numFmtId="0" fontId="39" fillId="2" borderId="65" xfId="0" applyFont="1" applyFill="1" applyBorder="1" applyAlignment="1" applyProtection="1">
      <alignment horizontal="left" vertical="center"/>
    </xf>
    <xf numFmtId="0" fontId="39" fillId="7" borderId="86" xfId="0" applyFont="1" applyFill="1" applyBorder="1" applyAlignment="1" applyProtection="1">
      <alignment horizontal="left" vertical="center" wrapText="1"/>
    </xf>
    <xf numFmtId="0" fontId="39" fillId="7" borderId="87" xfId="0" applyFont="1" applyFill="1" applyBorder="1" applyAlignment="1" applyProtection="1">
      <alignment horizontal="left" vertical="center" wrapText="1"/>
    </xf>
    <xf numFmtId="0" fontId="39" fillId="7" borderId="88" xfId="0" applyFont="1" applyFill="1" applyBorder="1" applyAlignment="1" applyProtection="1">
      <alignment horizontal="left" vertical="center" wrapText="1"/>
    </xf>
    <xf numFmtId="0" fontId="14" fillId="7" borderId="19" xfId="0" applyFont="1" applyFill="1" applyBorder="1" applyAlignment="1">
      <alignment horizontal="left" vertical="center" wrapText="1"/>
    </xf>
    <xf numFmtId="0" fontId="14" fillId="7" borderId="36" xfId="0" applyFont="1" applyFill="1" applyBorder="1" applyAlignment="1">
      <alignment horizontal="left" vertical="center" wrapText="1"/>
    </xf>
    <xf numFmtId="0" fontId="14" fillId="7" borderId="35" xfId="0" applyFont="1" applyFill="1" applyBorder="1" applyAlignment="1">
      <alignment horizontal="left" vertical="center" wrapText="1"/>
    </xf>
    <xf numFmtId="0" fontId="53" fillId="0" borderId="75" xfId="0" applyNumberFormat="1" applyFont="1" applyFill="1" applyBorder="1" applyAlignment="1" applyProtection="1">
      <alignment horizontal="left" vertical="center" wrapText="1"/>
    </xf>
    <xf numFmtId="0" fontId="53" fillId="0" borderId="76" xfId="0" applyNumberFormat="1" applyFont="1" applyFill="1" applyBorder="1" applyAlignment="1" applyProtection="1">
      <alignment horizontal="left" vertical="center" wrapText="1"/>
    </xf>
    <xf numFmtId="0" fontId="14" fillId="0" borderId="8" xfId="0" applyFont="1" applyFill="1" applyBorder="1" applyAlignment="1">
      <alignment horizontal="left" vertical="center"/>
    </xf>
    <xf numFmtId="0" fontId="14" fillId="0" borderId="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23" fillId="3" borderId="25"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4" xfId="0" applyFont="1" applyFill="1" applyBorder="1" applyAlignment="1">
      <alignment vertical="center" wrapText="1"/>
    </xf>
    <xf numFmtId="0" fontId="14" fillId="0" borderId="24" xfId="0" applyFont="1" applyFill="1" applyBorder="1" applyAlignment="1">
      <alignment vertical="center" wrapText="1"/>
    </xf>
    <xf numFmtId="0" fontId="14" fillId="0" borderId="31" xfId="0" applyFont="1" applyFill="1" applyBorder="1" applyAlignment="1">
      <alignment vertical="center" wrapText="1"/>
    </xf>
    <xf numFmtId="0" fontId="14" fillId="0" borderId="1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cellXfs>
  <cellStyles count="2">
    <cellStyle name="Čiarka" xfId="1" builtinId="3"/>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4</xdr:col>
      <xdr:colOff>200025</xdr:colOff>
      <xdr:row>3</xdr:row>
      <xdr:rowOff>92653</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190499"/>
          <a:ext cx="23336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139"/>
  <sheetViews>
    <sheetView tabSelected="1" zoomScale="80" zoomScaleNormal="80" workbookViewId="0">
      <selection activeCell="E116" sqref="E116"/>
    </sheetView>
  </sheetViews>
  <sheetFormatPr defaultColWidth="8.88671875" defaultRowHeight="17.399999999999999" x14ac:dyDescent="0.45"/>
  <cols>
    <col min="1" max="2" width="4.6640625" style="14" customWidth="1"/>
    <col min="3" max="3" width="12.88671875" style="15" customWidth="1"/>
    <col min="4" max="4" width="16.88671875" style="15" customWidth="1"/>
    <col min="5" max="6" width="10" style="16" customWidth="1"/>
    <col min="7" max="7" width="9.44140625" style="17" customWidth="1"/>
    <col min="8" max="8" width="100.33203125" style="46" customWidth="1"/>
    <col min="9" max="9" width="1.109375" style="10" customWidth="1"/>
    <col min="10" max="10" width="3.6640625" style="18" customWidth="1"/>
    <col min="11" max="11" width="3.33203125" style="18" customWidth="1"/>
    <col min="12" max="12" width="3.6640625" style="18" customWidth="1"/>
    <col min="13" max="13" width="1.6640625" style="10" customWidth="1"/>
    <col min="14" max="14" width="21.44140625" style="8" customWidth="1"/>
    <col min="15" max="19" width="9.109375" style="9" customWidth="1"/>
    <col min="20" max="20" width="9.109375" style="43" customWidth="1"/>
    <col min="21" max="21" width="4.109375" style="10" customWidth="1"/>
    <col min="22" max="24" width="9.109375" style="9" customWidth="1"/>
    <col min="25" max="25" width="4.109375" style="10" customWidth="1"/>
    <col min="26" max="27" width="10.6640625" style="9" customWidth="1"/>
    <col min="28" max="28" width="9.109375" style="10" customWidth="1"/>
    <col min="29" max="16384" width="8.88671875" style="36"/>
  </cols>
  <sheetData>
    <row r="1" spans="1:97" s="10" customFormat="1" ht="19.5" customHeight="1" x14ac:dyDescent="0.25">
      <c r="A1" s="1"/>
      <c r="B1" s="1"/>
      <c r="C1" s="2"/>
      <c r="D1" s="2"/>
      <c r="E1" s="3"/>
      <c r="F1" s="3"/>
      <c r="G1" s="4"/>
      <c r="H1" s="5"/>
      <c r="I1" s="5"/>
      <c r="J1" s="6"/>
      <c r="K1" s="6"/>
      <c r="L1" s="6"/>
      <c r="M1" s="7"/>
      <c r="N1" s="8"/>
      <c r="O1" s="9"/>
      <c r="P1" s="9"/>
      <c r="Q1" s="9"/>
      <c r="R1" s="9"/>
      <c r="S1" s="9"/>
      <c r="T1" s="9"/>
      <c r="V1" s="9"/>
      <c r="W1" s="9"/>
      <c r="X1" s="9"/>
      <c r="Z1" s="9"/>
      <c r="AA1" s="9"/>
    </row>
    <row r="2" spans="1:97" s="10" customFormat="1" ht="12.9" customHeight="1" x14ac:dyDescent="0.25">
      <c r="A2" s="1"/>
      <c r="B2" s="1"/>
      <c r="C2" s="11"/>
      <c r="D2" s="2"/>
      <c r="E2" s="3"/>
      <c r="F2" s="3"/>
      <c r="G2" s="4"/>
      <c r="H2" s="5" t="s">
        <v>157</v>
      </c>
      <c r="I2" s="12"/>
      <c r="J2" s="12"/>
      <c r="K2" s="12"/>
      <c r="L2" s="12"/>
      <c r="M2" s="13"/>
      <c r="N2" s="8"/>
      <c r="O2" s="9"/>
      <c r="P2" s="9"/>
      <c r="Q2" s="9"/>
      <c r="R2" s="9"/>
      <c r="S2" s="9"/>
      <c r="T2" s="9"/>
      <c r="V2" s="9"/>
      <c r="W2" s="9"/>
      <c r="X2" s="9"/>
      <c r="Z2" s="9"/>
      <c r="AA2" s="9"/>
    </row>
    <row r="3" spans="1:97" s="10" customFormat="1" ht="48.6" customHeight="1" x14ac:dyDescent="0.45">
      <c r="A3" s="14"/>
      <c r="B3" s="14"/>
      <c r="C3" s="15"/>
      <c r="D3" s="15"/>
      <c r="E3" s="16"/>
      <c r="F3" s="16"/>
      <c r="G3" s="17"/>
      <c r="H3" s="12" t="s">
        <v>197</v>
      </c>
      <c r="J3" s="18"/>
      <c r="K3" s="18"/>
      <c r="L3" s="18"/>
      <c r="N3" s="8"/>
      <c r="U3" s="19"/>
      <c r="Y3" s="19"/>
      <c r="Z3" s="477"/>
      <c r="AA3" s="478"/>
    </row>
    <row r="4" spans="1:97" s="10" customFormat="1" ht="31.5" customHeight="1" x14ac:dyDescent="0.45">
      <c r="A4" s="14"/>
      <c r="B4" s="14"/>
      <c r="C4" s="20" t="s">
        <v>0</v>
      </c>
      <c r="D4" s="21"/>
      <c r="E4" s="22"/>
      <c r="F4" s="22"/>
      <c r="G4" s="23"/>
      <c r="H4" s="24"/>
      <c r="J4" s="25"/>
      <c r="K4" s="25"/>
      <c r="L4" s="25"/>
      <c r="M4" s="26"/>
      <c r="N4" s="8"/>
      <c r="U4" s="19"/>
      <c r="Y4" s="19"/>
      <c r="Z4" s="477"/>
      <c r="AA4" s="478"/>
    </row>
    <row r="5" spans="1:97" s="10" customFormat="1" ht="19.5" customHeight="1" x14ac:dyDescent="0.45">
      <c r="A5" s="14"/>
      <c r="B5" s="14"/>
      <c r="C5" s="27" t="s">
        <v>235</v>
      </c>
      <c r="D5" s="27"/>
      <c r="E5" s="28"/>
      <c r="F5" s="28"/>
      <c r="G5" s="29"/>
      <c r="H5" s="28"/>
      <c r="I5" s="28"/>
      <c r="J5" s="30"/>
      <c r="K5" s="30"/>
      <c r="L5" s="30"/>
      <c r="N5" s="8"/>
      <c r="U5" s="19"/>
      <c r="Y5" s="19"/>
      <c r="Z5" s="477"/>
      <c r="AA5" s="478"/>
    </row>
    <row r="6" spans="1:97" s="10" customFormat="1" ht="26.25" customHeight="1" thickBot="1" x14ac:dyDescent="0.5">
      <c r="A6" s="14"/>
      <c r="B6" s="14"/>
      <c r="C6" s="15"/>
      <c r="D6" s="15"/>
      <c r="E6" s="31"/>
      <c r="F6" s="31"/>
      <c r="G6" s="32"/>
      <c r="H6" s="33"/>
      <c r="I6" s="34"/>
      <c r="J6" s="35"/>
      <c r="K6" s="35"/>
      <c r="L6" s="35"/>
      <c r="M6" s="34"/>
      <c r="N6" s="8"/>
      <c r="O6" s="9"/>
      <c r="P6" s="9"/>
      <c r="Q6" s="9"/>
      <c r="R6" s="9"/>
      <c r="S6" s="9"/>
      <c r="T6" s="9"/>
      <c r="V6" s="9"/>
      <c r="W6" s="9"/>
      <c r="X6" s="9"/>
      <c r="Z6" s="9"/>
      <c r="AA6" s="9"/>
    </row>
    <row r="7" spans="1:97" ht="15" customHeight="1" thickBot="1" x14ac:dyDescent="0.5">
      <c r="C7" s="548" t="s">
        <v>1</v>
      </c>
      <c r="D7" s="548" t="s">
        <v>199</v>
      </c>
      <c r="E7" s="452" t="s">
        <v>2</v>
      </c>
      <c r="F7" s="455" t="s">
        <v>3</v>
      </c>
      <c r="G7" s="455" t="s">
        <v>4</v>
      </c>
      <c r="H7" s="437" t="s">
        <v>5</v>
      </c>
      <c r="I7" s="438"/>
      <c r="J7" s="438"/>
      <c r="K7" s="438"/>
      <c r="L7" s="439"/>
      <c r="N7" s="484" t="s">
        <v>158</v>
      </c>
      <c r="O7" s="487" t="s">
        <v>6</v>
      </c>
      <c r="P7" s="481" t="s">
        <v>7</v>
      </c>
      <c r="Q7" s="480" t="s">
        <v>8</v>
      </c>
      <c r="R7" s="480" t="s">
        <v>9</v>
      </c>
      <c r="S7" s="480" t="s">
        <v>10</v>
      </c>
      <c r="T7" s="479" t="s">
        <v>11</v>
      </c>
      <c r="V7" s="501" t="s">
        <v>12</v>
      </c>
      <c r="W7" s="480" t="s">
        <v>13</v>
      </c>
      <c r="X7" s="500" t="s">
        <v>14</v>
      </c>
      <c r="Z7" s="496" t="s">
        <v>15</v>
      </c>
      <c r="AA7" s="493" t="s">
        <v>16</v>
      </c>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row>
    <row r="8" spans="1:97" ht="18" customHeight="1" thickBot="1" x14ac:dyDescent="0.5">
      <c r="C8" s="549"/>
      <c r="D8" s="549"/>
      <c r="E8" s="453"/>
      <c r="F8" s="456"/>
      <c r="G8" s="456"/>
      <c r="H8" s="440"/>
      <c r="I8" s="441"/>
      <c r="J8" s="441"/>
      <c r="K8" s="441"/>
      <c r="L8" s="442"/>
      <c r="N8" s="485"/>
      <c r="O8" s="488"/>
      <c r="P8" s="482"/>
      <c r="Q8" s="480"/>
      <c r="R8" s="480"/>
      <c r="S8" s="480"/>
      <c r="T8" s="479"/>
      <c r="V8" s="501"/>
      <c r="W8" s="480"/>
      <c r="X8" s="500"/>
      <c r="Z8" s="497"/>
      <c r="AA8" s="494"/>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row>
    <row r="9" spans="1:97" ht="15.6" customHeight="1" thickBot="1" x14ac:dyDescent="0.5">
      <c r="C9" s="550"/>
      <c r="D9" s="550"/>
      <c r="E9" s="454"/>
      <c r="F9" s="457"/>
      <c r="G9" s="457"/>
      <c r="H9" s="443"/>
      <c r="I9" s="444"/>
      <c r="J9" s="444"/>
      <c r="K9" s="444"/>
      <c r="L9" s="445"/>
      <c r="N9" s="486"/>
      <c r="O9" s="489"/>
      <c r="P9" s="483"/>
      <c r="Q9" s="480"/>
      <c r="R9" s="480"/>
      <c r="S9" s="480"/>
      <c r="T9" s="479"/>
      <c r="V9" s="501"/>
      <c r="W9" s="480"/>
      <c r="X9" s="500"/>
      <c r="Z9" s="498"/>
      <c r="AA9" s="495"/>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row>
    <row r="10" spans="1:97" ht="21" customHeight="1" x14ac:dyDescent="0.45">
      <c r="C10" s="37" t="s">
        <v>17</v>
      </c>
      <c r="D10" s="37"/>
      <c r="E10" s="38"/>
      <c r="F10" s="38"/>
      <c r="G10" s="39"/>
      <c r="H10" s="40"/>
      <c r="I10" s="41"/>
      <c r="J10" s="42"/>
      <c r="K10" s="42"/>
      <c r="L10" s="42"/>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row>
    <row r="11" spans="1:97" ht="20.399999999999999" customHeight="1" thickBot="1" x14ac:dyDescent="0.55000000000000004">
      <c r="C11" s="44" t="s">
        <v>18</v>
      </c>
      <c r="D11" s="45"/>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row>
    <row r="12" spans="1:97" ht="22.2" customHeight="1" x14ac:dyDescent="0.45">
      <c r="A12" s="47"/>
      <c r="C12" s="48">
        <v>390110</v>
      </c>
      <c r="D12" s="49" t="s">
        <v>19</v>
      </c>
      <c r="E12" s="50">
        <v>119</v>
      </c>
      <c r="F12" s="51">
        <v>0</v>
      </c>
      <c r="G12" s="52">
        <v>0</v>
      </c>
      <c r="H12" s="458" t="s">
        <v>137</v>
      </c>
      <c r="I12" s="459"/>
      <c r="J12" s="459"/>
      <c r="K12" s="459"/>
      <c r="L12" s="460"/>
      <c r="N12" s="53">
        <v>3838942807190</v>
      </c>
      <c r="O12" s="54">
        <v>7.8</v>
      </c>
      <c r="P12" s="55">
        <v>9</v>
      </c>
      <c r="Q12" s="55">
        <v>370</v>
      </c>
      <c r="R12" s="55">
        <v>140</v>
      </c>
      <c r="S12" s="55">
        <v>560</v>
      </c>
      <c r="T12" s="56">
        <f>(Q12*R12*S12)/1000000</f>
        <v>29.007999999999999</v>
      </c>
      <c r="V12" s="57">
        <v>288</v>
      </c>
      <c r="W12" s="58">
        <v>55</v>
      </c>
      <c r="X12" s="59">
        <v>510</v>
      </c>
      <c r="Z12" s="60">
        <v>73211190</v>
      </c>
      <c r="AA12" s="61" t="s">
        <v>20</v>
      </c>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row>
    <row r="13" spans="1:97" ht="22.2" customHeight="1" x14ac:dyDescent="0.45">
      <c r="A13" s="80"/>
      <c r="C13" s="81">
        <v>731326</v>
      </c>
      <c r="D13" s="82" t="s">
        <v>159</v>
      </c>
      <c r="E13" s="83">
        <v>99</v>
      </c>
      <c r="F13" s="66">
        <v>0</v>
      </c>
      <c r="G13" s="67">
        <v>0</v>
      </c>
      <c r="H13" s="531" t="s">
        <v>162</v>
      </c>
      <c r="I13" s="532"/>
      <c r="J13" s="532"/>
      <c r="K13" s="532"/>
      <c r="L13" s="533"/>
      <c r="N13" s="84">
        <v>3838782137556</v>
      </c>
      <c r="O13" s="85">
        <v>8</v>
      </c>
      <c r="P13" s="86">
        <v>8.9</v>
      </c>
      <c r="Q13" s="87">
        <v>640</v>
      </c>
      <c r="R13" s="88">
        <v>100</v>
      </c>
      <c r="S13" s="88">
        <v>580</v>
      </c>
      <c r="T13" s="71">
        <f t="shared" ref="T13:T26" si="0">(Q13*R13*S13)/1000000</f>
        <v>37.119999999999997</v>
      </c>
      <c r="V13" s="72">
        <v>580</v>
      </c>
      <c r="W13" s="73">
        <v>45</v>
      </c>
      <c r="X13" s="74">
        <v>511</v>
      </c>
      <c r="Z13" s="75">
        <v>73211190</v>
      </c>
      <c r="AA13" s="76" t="s">
        <v>20</v>
      </c>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row>
    <row r="14" spans="1:97" ht="22.2" customHeight="1" x14ac:dyDescent="0.45">
      <c r="A14" s="80"/>
      <c r="C14" s="89">
        <v>731324</v>
      </c>
      <c r="D14" s="82" t="s">
        <v>160</v>
      </c>
      <c r="E14" s="90">
        <v>109</v>
      </c>
      <c r="F14" s="66">
        <v>0</v>
      </c>
      <c r="G14" s="67">
        <v>0</v>
      </c>
      <c r="H14" s="531" t="s">
        <v>162</v>
      </c>
      <c r="I14" s="532"/>
      <c r="J14" s="532"/>
      <c r="K14" s="532"/>
      <c r="L14" s="533"/>
      <c r="N14" s="84">
        <v>3838782137532</v>
      </c>
      <c r="O14" s="85">
        <v>8</v>
      </c>
      <c r="P14" s="86">
        <v>8.9</v>
      </c>
      <c r="Q14" s="87">
        <v>640</v>
      </c>
      <c r="R14" s="88">
        <v>100</v>
      </c>
      <c r="S14" s="88">
        <v>580</v>
      </c>
      <c r="T14" s="71">
        <f t="shared" si="0"/>
        <v>37.119999999999997</v>
      </c>
      <c r="V14" s="72">
        <v>580</v>
      </c>
      <c r="W14" s="73">
        <v>50</v>
      </c>
      <c r="X14" s="74">
        <v>511</v>
      </c>
      <c r="Z14" s="75">
        <v>73211190</v>
      </c>
      <c r="AA14" s="76" t="s">
        <v>20</v>
      </c>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row>
    <row r="15" spans="1:97" ht="22.2" customHeight="1" x14ac:dyDescent="0.45">
      <c r="A15" s="80"/>
      <c r="C15" s="91">
        <v>731325</v>
      </c>
      <c r="D15" s="82" t="s">
        <v>161</v>
      </c>
      <c r="E15" s="92">
        <v>119</v>
      </c>
      <c r="F15" s="66">
        <v>0</v>
      </c>
      <c r="G15" s="67">
        <v>0</v>
      </c>
      <c r="H15" s="531" t="s">
        <v>163</v>
      </c>
      <c r="I15" s="532"/>
      <c r="J15" s="532"/>
      <c r="K15" s="532"/>
      <c r="L15" s="533"/>
      <c r="N15" s="84">
        <v>3838782137549</v>
      </c>
      <c r="O15" s="85">
        <v>9.1999999999999993</v>
      </c>
      <c r="P15" s="86">
        <v>10.1</v>
      </c>
      <c r="Q15" s="87">
        <v>640</v>
      </c>
      <c r="R15" s="88">
        <v>100</v>
      </c>
      <c r="S15" s="88">
        <v>580</v>
      </c>
      <c r="T15" s="71">
        <f t="shared" si="0"/>
        <v>37.119999999999997</v>
      </c>
      <c r="V15" s="72">
        <v>580</v>
      </c>
      <c r="W15" s="73">
        <v>50</v>
      </c>
      <c r="X15" s="74">
        <v>511</v>
      </c>
      <c r="Z15" s="75">
        <v>73211190</v>
      </c>
      <c r="AA15" s="76" t="s">
        <v>20</v>
      </c>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row>
    <row r="16" spans="1:97" ht="24" customHeight="1" x14ac:dyDescent="0.45">
      <c r="A16" s="47"/>
      <c r="C16" s="63">
        <v>390099</v>
      </c>
      <c r="D16" s="93" t="s">
        <v>30</v>
      </c>
      <c r="E16" s="65">
        <v>189</v>
      </c>
      <c r="F16" s="66">
        <v>0</v>
      </c>
      <c r="G16" s="67">
        <v>0</v>
      </c>
      <c r="H16" s="534" t="s">
        <v>98</v>
      </c>
      <c r="I16" s="535"/>
      <c r="J16" s="535"/>
      <c r="K16" s="535"/>
      <c r="L16" s="536"/>
      <c r="N16" s="77">
        <v>3838942807145</v>
      </c>
      <c r="O16" s="69">
        <v>6.1</v>
      </c>
      <c r="P16" s="70">
        <v>7</v>
      </c>
      <c r="Q16" s="70">
        <v>670</v>
      </c>
      <c r="R16" s="70">
        <v>110</v>
      </c>
      <c r="S16" s="70">
        <v>560</v>
      </c>
      <c r="T16" s="71">
        <f t="shared" si="0"/>
        <v>41.271999999999998</v>
      </c>
      <c r="V16" s="72">
        <v>600</v>
      </c>
      <c r="W16" s="73">
        <v>55</v>
      </c>
      <c r="X16" s="74">
        <v>510</v>
      </c>
      <c r="Z16" s="75">
        <v>73211190</v>
      </c>
      <c r="AA16" s="76" t="s">
        <v>20</v>
      </c>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row>
    <row r="17" spans="1:97" ht="24" customHeight="1" x14ac:dyDescent="0.45">
      <c r="A17" s="62"/>
      <c r="C17" s="63">
        <v>586516</v>
      </c>
      <c r="D17" s="64" t="s">
        <v>31</v>
      </c>
      <c r="E17" s="65">
        <v>189</v>
      </c>
      <c r="F17" s="66">
        <v>0</v>
      </c>
      <c r="G17" s="67">
        <v>0</v>
      </c>
      <c r="H17" s="537" t="s">
        <v>138</v>
      </c>
      <c r="I17" s="538"/>
      <c r="J17" s="538"/>
      <c r="K17" s="538"/>
      <c r="L17" s="539"/>
      <c r="N17" s="77">
        <v>3838782017520</v>
      </c>
      <c r="O17" s="69">
        <v>14.2</v>
      </c>
      <c r="P17" s="70">
        <v>14.8</v>
      </c>
      <c r="Q17" s="70">
        <v>680</v>
      </c>
      <c r="R17" s="70">
        <v>157</v>
      </c>
      <c r="S17" s="70">
        <v>600</v>
      </c>
      <c r="T17" s="71">
        <f t="shared" si="0"/>
        <v>64.055999999999997</v>
      </c>
      <c r="V17" s="72">
        <v>600</v>
      </c>
      <c r="W17" s="73">
        <v>130</v>
      </c>
      <c r="X17" s="74">
        <v>520</v>
      </c>
      <c r="Z17" s="75">
        <v>73211190</v>
      </c>
      <c r="AA17" s="76" t="s">
        <v>37</v>
      </c>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row>
    <row r="18" spans="1:97" ht="24" customHeight="1" x14ac:dyDescent="0.45">
      <c r="A18" s="62"/>
      <c r="C18" s="63">
        <v>624071</v>
      </c>
      <c r="D18" s="64" t="s">
        <v>21</v>
      </c>
      <c r="E18" s="65">
        <v>189</v>
      </c>
      <c r="F18" s="66">
        <v>0</v>
      </c>
      <c r="G18" s="67">
        <v>0</v>
      </c>
      <c r="H18" s="505" t="s">
        <v>141</v>
      </c>
      <c r="I18" s="506"/>
      <c r="J18" s="506"/>
      <c r="K18" s="506"/>
      <c r="L18" s="507"/>
      <c r="N18" s="77">
        <v>3838782041341</v>
      </c>
      <c r="O18" s="69">
        <v>10.5</v>
      </c>
      <c r="P18" s="70">
        <v>12</v>
      </c>
      <c r="Q18" s="70">
        <v>640</v>
      </c>
      <c r="R18" s="70">
        <v>165</v>
      </c>
      <c r="S18" s="70">
        <v>565</v>
      </c>
      <c r="T18" s="71">
        <f t="shared" si="0"/>
        <v>59.664000000000001</v>
      </c>
      <c r="V18" s="72">
        <v>600</v>
      </c>
      <c r="W18" s="73">
        <v>130</v>
      </c>
      <c r="X18" s="74">
        <v>520</v>
      </c>
      <c r="Z18" s="75">
        <v>73211190</v>
      </c>
      <c r="AA18" s="76" t="s">
        <v>37</v>
      </c>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row>
    <row r="19" spans="1:97" ht="24" customHeight="1" x14ac:dyDescent="0.25">
      <c r="A19" s="62"/>
      <c r="B19" s="94" t="s">
        <v>22</v>
      </c>
      <c r="C19" s="63">
        <v>577223</v>
      </c>
      <c r="D19" s="64" t="s">
        <v>23</v>
      </c>
      <c r="E19" s="95">
        <v>229</v>
      </c>
      <c r="F19" s="66">
        <v>0</v>
      </c>
      <c r="G19" s="67">
        <v>0</v>
      </c>
      <c r="H19" s="421" t="s">
        <v>140</v>
      </c>
      <c r="I19" s="428"/>
      <c r="J19" s="428"/>
      <c r="K19" s="428"/>
      <c r="L19" s="422"/>
      <c r="N19" s="77">
        <v>3838782011566</v>
      </c>
      <c r="O19" s="69">
        <v>15.5</v>
      </c>
      <c r="P19" s="70">
        <v>16.100000000000001</v>
      </c>
      <c r="Q19" s="70">
        <v>680</v>
      </c>
      <c r="R19" s="70">
        <v>157</v>
      </c>
      <c r="S19" s="70">
        <v>600</v>
      </c>
      <c r="T19" s="71">
        <f t="shared" si="0"/>
        <v>64.055999999999997</v>
      </c>
      <c r="V19" s="72">
        <v>600</v>
      </c>
      <c r="W19" s="73">
        <v>135</v>
      </c>
      <c r="X19" s="74">
        <v>520</v>
      </c>
      <c r="Z19" s="75">
        <v>73211190</v>
      </c>
      <c r="AA19" s="76" t="s">
        <v>37</v>
      </c>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row>
    <row r="20" spans="1:97" ht="24" customHeight="1" x14ac:dyDescent="0.25">
      <c r="A20" s="62"/>
      <c r="B20" s="94" t="s">
        <v>22</v>
      </c>
      <c r="C20" s="63">
        <v>586517</v>
      </c>
      <c r="D20" s="64" t="s">
        <v>24</v>
      </c>
      <c r="E20" s="95">
        <v>229</v>
      </c>
      <c r="F20" s="66">
        <v>0</v>
      </c>
      <c r="G20" s="67">
        <v>0</v>
      </c>
      <c r="H20" s="508" t="s">
        <v>139</v>
      </c>
      <c r="I20" s="509"/>
      <c r="J20" s="509"/>
      <c r="K20" s="509"/>
      <c r="L20" s="510"/>
      <c r="N20" s="77">
        <v>3838782017544</v>
      </c>
      <c r="O20" s="69">
        <v>14.2</v>
      </c>
      <c r="P20" s="70">
        <v>14.8</v>
      </c>
      <c r="Q20" s="70">
        <v>680</v>
      </c>
      <c r="R20" s="70">
        <v>157</v>
      </c>
      <c r="S20" s="70">
        <v>600</v>
      </c>
      <c r="T20" s="71">
        <f t="shared" si="0"/>
        <v>64.055999999999997</v>
      </c>
      <c r="V20" s="72">
        <v>600</v>
      </c>
      <c r="W20" s="73">
        <v>135</v>
      </c>
      <c r="X20" s="74">
        <v>520</v>
      </c>
      <c r="Z20" s="75">
        <v>73211190</v>
      </c>
      <c r="AA20" s="76" t="s">
        <v>37</v>
      </c>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row>
    <row r="21" spans="1:97" s="10" customFormat="1" ht="24" customHeight="1" x14ac:dyDescent="0.45">
      <c r="A21" s="14"/>
      <c r="B21" s="94" t="s">
        <v>22</v>
      </c>
      <c r="C21" s="63">
        <v>390092</v>
      </c>
      <c r="D21" s="64" t="s">
        <v>25</v>
      </c>
      <c r="E21" s="65">
        <v>319</v>
      </c>
      <c r="F21" s="66">
        <v>0</v>
      </c>
      <c r="G21" s="67">
        <v>0</v>
      </c>
      <c r="H21" s="446" t="s">
        <v>195</v>
      </c>
      <c r="I21" s="447"/>
      <c r="J21" s="447"/>
      <c r="K21" s="447"/>
      <c r="L21" s="448"/>
      <c r="N21" s="77">
        <v>3838942806971</v>
      </c>
      <c r="O21" s="78">
        <v>6.1</v>
      </c>
      <c r="P21" s="79">
        <v>7</v>
      </c>
      <c r="Q21" s="79">
        <v>670</v>
      </c>
      <c r="R21" s="79">
        <v>110</v>
      </c>
      <c r="S21" s="79">
        <v>560</v>
      </c>
      <c r="T21" s="96">
        <f t="shared" si="0"/>
        <v>41.271999999999998</v>
      </c>
      <c r="V21" s="72">
        <v>580</v>
      </c>
      <c r="W21" s="73">
        <v>50</v>
      </c>
      <c r="X21" s="74">
        <v>510</v>
      </c>
      <c r="Z21" s="75">
        <v>73211190</v>
      </c>
      <c r="AA21" s="76" t="s">
        <v>20</v>
      </c>
    </row>
    <row r="22" spans="1:97" s="10" customFormat="1" ht="24" customHeight="1" x14ac:dyDescent="0.45">
      <c r="A22" s="14"/>
      <c r="B22" s="94" t="s">
        <v>22</v>
      </c>
      <c r="C22" s="63">
        <v>390090</v>
      </c>
      <c r="D22" s="97" t="s">
        <v>26</v>
      </c>
      <c r="E22" s="65">
        <v>279</v>
      </c>
      <c r="F22" s="66">
        <v>0</v>
      </c>
      <c r="G22" s="67">
        <v>0</v>
      </c>
      <c r="H22" s="446" t="s">
        <v>194</v>
      </c>
      <c r="I22" s="447"/>
      <c r="J22" s="447"/>
      <c r="K22" s="447"/>
      <c r="L22" s="448"/>
      <c r="N22" s="77">
        <v>3838942806957</v>
      </c>
      <c r="O22" s="78">
        <v>6.1</v>
      </c>
      <c r="P22" s="79">
        <v>7</v>
      </c>
      <c r="Q22" s="79">
        <v>670</v>
      </c>
      <c r="R22" s="79">
        <v>110</v>
      </c>
      <c r="S22" s="79">
        <v>560</v>
      </c>
      <c r="T22" s="96">
        <f t="shared" si="0"/>
        <v>41.271999999999998</v>
      </c>
      <c r="V22" s="72">
        <v>600</v>
      </c>
      <c r="W22" s="73">
        <v>55</v>
      </c>
      <c r="X22" s="74">
        <v>510</v>
      </c>
      <c r="Z22" s="75">
        <v>73211190</v>
      </c>
      <c r="AA22" s="76" t="s">
        <v>20</v>
      </c>
    </row>
    <row r="23" spans="1:97" s="10" customFormat="1" ht="24" customHeight="1" x14ac:dyDescent="0.45">
      <c r="A23" s="14"/>
      <c r="B23" s="94" t="s">
        <v>22</v>
      </c>
      <c r="C23" s="63">
        <v>390098</v>
      </c>
      <c r="D23" s="64" t="s">
        <v>27</v>
      </c>
      <c r="E23" s="65">
        <v>139</v>
      </c>
      <c r="F23" s="66">
        <v>0</v>
      </c>
      <c r="G23" s="67">
        <v>0</v>
      </c>
      <c r="H23" s="446" t="s">
        <v>96</v>
      </c>
      <c r="I23" s="447"/>
      <c r="J23" s="447"/>
      <c r="K23" s="447"/>
      <c r="L23" s="448"/>
      <c r="N23" s="77">
        <v>3838942807138</v>
      </c>
      <c r="O23" s="78">
        <v>6.1</v>
      </c>
      <c r="P23" s="79">
        <v>7</v>
      </c>
      <c r="Q23" s="79">
        <v>670</v>
      </c>
      <c r="R23" s="79">
        <v>110</v>
      </c>
      <c r="S23" s="79">
        <v>560</v>
      </c>
      <c r="T23" s="96">
        <f t="shared" si="0"/>
        <v>41.271999999999998</v>
      </c>
      <c r="V23" s="72">
        <v>580</v>
      </c>
      <c r="W23" s="73">
        <v>50</v>
      </c>
      <c r="X23" s="74">
        <v>510</v>
      </c>
      <c r="Z23" s="75">
        <v>73211190</v>
      </c>
      <c r="AA23" s="76" t="s">
        <v>20</v>
      </c>
    </row>
    <row r="24" spans="1:97" s="10" customFormat="1" ht="24" customHeight="1" x14ac:dyDescent="0.45">
      <c r="A24" s="14"/>
      <c r="B24" s="94" t="s">
        <v>22</v>
      </c>
      <c r="C24" s="63">
        <v>390097</v>
      </c>
      <c r="D24" s="64" t="s">
        <v>28</v>
      </c>
      <c r="E24" s="65">
        <v>129</v>
      </c>
      <c r="F24" s="66">
        <v>0</v>
      </c>
      <c r="G24" s="67">
        <v>0</v>
      </c>
      <c r="H24" s="446" t="s">
        <v>97</v>
      </c>
      <c r="I24" s="447"/>
      <c r="J24" s="447"/>
      <c r="K24" s="447"/>
      <c r="L24" s="448"/>
      <c r="N24" s="77">
        <v>3838942807121</v>
      </c>
      <c r="O24" s="78">
        <v>6.1</v>
      </c>
      <c r="P24" s="79">
        <v>7</v>
      </c>
      <c r="Q24" s="79">
        <v>670</v>
      </c>
      <c r="R24" s="79">
        <v>110</v>
      </c>
      <c r="S24" s="79">
        <v>560</v>
      </c>
      <c r="T24" s="96">
        <f t="shared" si="0"/>
        <v>41.271999999999998</v>
      </c>
      <c r="V24" s="72">
        <v>580</v>
      </c>
      <c r="W24" s="73">
        <v>50</v>
      </c>
      <c r="X24" s="74">
        <v>510</v>
      </c>
      <c r="Z24" s="75">
        <v>73211190</v>
      </c>
      <c r="AA24" s="76" t="s">
        <v>20</v>
      </c>
    </row>
    <row r="25" spans="1:97" ht="24" customHeight="1" x14ac:dyDescent="0.45">
      <c r="B25" s="94" t="s">
        <v>22</v>
      </c>
      <c r="C25" s="63">
        <v>390064</v>
      </c>
      <c r="D25" s="97" t="s">
        <v>29</v>
      </c>
      <c r="E25" s="95">
        <v>129</v>
      </c>
      <c r="F25" s="66">
        <v>0</v>
      </c>
      <c r="G25" s="67">
        <v>0</v>
      </c>
      <c r="H25" s="446" t="s">
        <v>97</v>
      </c>
      <c r="I25" s="447"/>
      <c r="J25" s="447"/>
      <c r="K25" s="447"/>
      <c r="L25" s="448"/>
      <c r="N25" s="77">
        <v>3838942806919</v>
      </c>
      <c r="O25" s="69">
        <v>6.1</v>
      </c>
      <c r="P25" s="70">
        <v>7</v>
      </c>
      <c r="Q25" s="70">
        <v>670</v>
      </c>
      <c r="R25" s="70">
        <v>110</v>
      </c>
      <c r="S25" s="70">
        <v>560</v>
      </c>
      <c r="T25" s="71">
        <f t="shared" si="0"/>
        <v>41.271999999999998</v>
      </c>
      <c r="V25" s="72">
        <v>580</v>
      </c>
      <c r="W25" s="73">
        <v>50</v>
      </c>
      <c r="X25" s="74">
        <v>510</v>
      </c>
      <c r="Z25" s="75">
        <v>73211190</v>
      </c>
      <c r="AA25" s="76" t="s">
        <v>20</v>
      </c>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row>
    <row r="26" spans="1:97" s="10" customFormat="1" ht="24" customHeight="1" thickBot="1" x14ac:dyDescent="0.5">
      <c r="A26" s="14"/>
      <c r="B26" s="94" t="s">
        <v>22</v>
      </c>
      <c r="C26" s="98">
        <v>390095</v>
      </c>
      <c r="D26" s="99" t="s">
        <v>32</v>
      </c>
      <c r="E26" s="100">
        <v>219</v>
      </c>
      <c r="F26" s="101">
        <v>0</v>
      </c>
      <c r="G26" s="102">
        <v>0</v>
      </c>
      <c r="H26" s="449" t="s">
        <v>196</v>
      </c>
      <c r="I26" s="450"/>
      <c r="J26" s="450"/>
      <c r="K26" s="450"/>
      <c r="L26" s="451"/>
      <c r="N26" s="103">
        <v>3838942807107</v>
      </c>
      <c r="O26" s="104">
        <v>6.1</v>
      </c>
      <c r="P26" s="105">
        <v>7</v>
      </c>
      <c r="Q26" s="105">
        <v>670</v>
      </c>
      <c r="R26" s="105">
        <v>110</v>
      </c>
      <c r="S26" s="105">
        <v>560</v>
      </c>
      <c r="T26" s="106">
        <f t="shared" si="0"/>
        <v>41.271999999999998</v>
      </c>
      <c r="V26" s="107">
        <v>600</v>
      </c>
      <c r="W26" s="108">
        <v>55</v>
      </c>
      <c r="X26" s="109">
        <v>510</v>
      </c>
      <c r="Z26" s="110">
        <v>73211190</v>
      </c>
      <c r="AA26" s="111" t="s">
        <v>20</v>
      </c>
    </row>
    <row r="27" spans="1:97" ht="30" customHeight="1" x14ac:dyDescent="0.45">
      <c r="C27" s="112" t="s">
        <v>151</v>
      </c>
      <c r="D27" s="8"/>
      <c r="E27" s="8"/>
      <c r="F27" s="8"/>
      <c r="G27" s="8"/>
      <c r="H27" s="36"/>
      <c r="I27" s="8"/>
      <c r="J27" s="8"/>
      <c r="K27" s="8"/>
      <c r="L27" s="8"/>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row>
    <row r="28" spans="1:97" ht="21" customHeight="1" thickBot="1" x14ac:dyDescent="0.5">
      <c r="C28" s="113" t="s">
        <v>152</v>
      </c>
      <c r="D28" s="113"/>
      <c r="E28" s="114"/>
      <c r="F28" s="114"/>
      <c r="G28" s="114"/>
      <c r="H28" s="8"/>
      <c r="I28" s="8"/>
      <c r="J28" s="8"/>
      <c r="K28" s="8"/>
      <c r="L28" s="8"/>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row>
    <row r="29" spans="1:97" ht="26.4" customHeight="1" x14ac:dyDescent="0.45">
      <c r="A29" s="115"/>
      <c r="B29" s="15"/>
      <c r="C29" s="116">
        <v>390130</v>
      </c>
      <c r="D29" s="117" t="s">
        <v>33</v>
      </c>
      <c r="E29" s="118">
        <v>99</v>
      </c>
      <c r="F29" s="119">
        <v>0.6</v>
      </c>
      <c r="G29" s="120">
        <f>SUM(F29*1.2)</f>
        <v>0.72</v>
      </c>
      <c r="H29" s="545" t="s">
        <v>99</v>
      </c>
      <c r="I29" s="546"/>
      <c r="J29" s="546"/>
      <c r="K29" s="546"/>
      <c r="L29" s="547"/>
      <c r="M29" s="121"/>
      <c r="N29" s="122">
        <v>3838942807237</v>
      </c>
      <c r="O29" s="123">
        <v>5.3</v>
      </c>
      <c r="P29" s="123">
        <v>6</v>
      </c>
      <c r="Q29" s="123">
        <v>340</v>
      </c>
      <c r="R29" s="123">
        <v>120</v>
      </c>
      <c r="S29" s="123">
        <v>570</v>
      </c>
      <c r="T29" s="124">
        <f t="shared" ref="T29:T31" si="1">(Q29*R29*S29)/1000000</f>
        <v>23.256</v>
      </c>
      <c r="V29" s="57">
        <v>290</v>
      </c>
      <c r="W29" s="58">
        <v>57</v>
      </c>
      <c r="X29" s="59">
        <v>510</v>
      </c>
      <c r="Z29" s="60">
        <v>73211190</v>
      </c>
      <c r="AA29" s="61" t="s">
        <v>20</v>
      </c>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row>
    <row r="30" spans="1:97" ht="26.4" customHeight="1" x14ac:dyDescent="0.45">
      <c r="A30" s="115"/>
      <c r="B30" s="15"/>
      <c r="C30" s="125">
        <v>390129</v>
      </c>
      <c r="D30" s="126" t="s">
        <v>34</v>
      </c>
      <c r="E30" s="65">
        <v>99</v>
      </c>
      <c r="F30" s="127">
        <v>0.6</v>
      </c>
      <c r="G30" s="128">
        <f>SUM(F30*1.2)</f>
        <v>0.72</v>
      </c>
      <c r="H30" s="542" t="s">
        <v>100</v>
      </c>
      <c r="I30" s="543"/>
      <c r="J30" s="543"/>
      <c r="K30" s="543"/>
      <c r="L30" s="544"/>
      <c r="M30" s="121"/>
      <c r="N30" s="77">
        <v>3838942807220</v>
      </c>
      <c r="O30" s="79">
        <v>5.3</v>
      </c>
      <c r="P30" s="79">
        <v>6</v>
      </c>
      <c r="Q30" s="79">
        <v>340</v>
      </c>
      <c r="R30" s="79">
        <v>120</v>
      </c>
      <c r="S30" s="79">
        <v>570</v>
      </c>
      <c r="T30" s="96">
        <f t="shared" si="1"/>
        <v>23.256</v>
      </c>
      <c r="V30" s="72">
        <v>290</v>
      </c>
      <c r="W30" s="73">
        <v>57</v>
      </c>
      <c r="X30" s="74">
        <v>510</v>
      </c>
      <c r="Z30" s="75">
        <v>73211190</v>
      </c>
      <c r="AA30" s="76" t="s">
        <v>20</v>
      </c>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row>
    <row r="31" spans="1:97" ht="26.4" customHeight="1" thickBot="1" x14ac:dyDescent="0.5">
      <c r="A31" s="115"/>
      <c r="B31" s="15"/>
      <c r="C31" s="129">
        <v>390131</v>
      </c>
      <c r="D31" s="130" t="s">
        <v>35</v>
      </c>
      <c r="E31" s="131">
        <v>109</v>
      </c>
      <c r="F31" s="132">
        <v>1.1499999999999999</v>
      </c>
      <c r="G31" s="133">
        <f>SUM(F31*1.2)</f>
        <v>1.38</v>
      </c>
      <c r="H31" s="502" t="s">
        <v>101</v>
      </c>
      <c r="I31" s="503"/>
      <c r="J31" s="503"/>
      <c r="K31" s="503"/>
      <c r="L31" s="504"/>
      <c r="M31" s="121"/>
      <c r="N31" s="103">
        <v>3838942807244</v>
      </c>
      <c r="O31" s="105">
        <v>9.1</v>
      </c>
      <c r="P31" s="105">
        <v>11</v>
      </c>
      <c r="Q31" s="105">
        <v>670</v>
      </c>
      <c r="R31" s="105">
        <v>120</v>
      </c>
      <c r="S31" s="105">
        <v>570</v>
      </c>
      <c r="T31" s="106">
        <f t="shared" si="1"/>
        <v>45.828000000000003</v>
      </c>
      <c r="V31" s="107">
        <v>580</v>
      </c>
      <c r="W31" s="108">
        <v>45</v>
      </c>
      <c r="X31" s="109">
        <v>510</v>
      </c>
      <c r="Z31" s="110">
        <v>73211190</v>
      </c>
      <c r="AA31" s="111" t="s">
        <v>20</v>
      </c>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row>
    <row r="32" spans="1:97" ht="21" customHeight="1" thickBot="1" x14ac:dyDescent="0.5">
      <c r="C32" s="113" t="s">
        <v>153</v>
      </c>
      <c r="D32" s="113"/>
      <c r="E32" s="134"/>
      <c r="F32" s="135"/>
      <c r="G32" s="114"/>
      <c r="H32" s="8"/>
      <c r="I32" s="8"/>
      <c r="J32" s="8"/>
      <c r="K32" s="8"/>
      <c r="L32" s="8"/>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row>
    <row r="33" spans="1:97" s="10" customFormat="1" ht="38.4" customHeight="1" x14ac:dyDescent="0.25">
      <c r="A33" s="136"/>
      <c r="B33" s="115"/>
      <c r="C33" s="137">
        <v>730797</v>
      </c>
      <c r="D33" s="138" t="s">
        <v>164</v>
      </c>
      <c r="E33" s="139">
        <v>139</v>
      </c>
      <c r="F33" s="119">
        <v>0.6</v>
      </c>
      <c r="G33" s="120">
        <f>SUM(F33*1.2)</f>
        <v>0.72</v>
      </c>
      <c r="H33" s="555" t="s">
        <v>183</v>
      </c>
      <c r="I33" s="556"/>
      <c r="J33" s="556"/>
      <c r="K33" s="556"/>
      <c r="L33" s="557"/>
      <c r="M33" s="121"/>
      <c r="N33" s="140">
        <v>3838782121005</v>
      </c>
      <c r="O33" s="141">
        <v>4</v>
      </c>
      <c r="P33" s="142">
        <v>5</v>
      </c>
      <c r="Q33" s="142">
        <v>445</v>
      </c>
      <c r="R33" s="142">
        <v>160</v>
      </c>
      <c r="S33" s="142">
        <v>610</v>
      </c>
      <c r="T33" s="143">
        <f t="shared" ref="T33:T44" si="2">(Q33*R33*S33)/1000000</f>
        <v>43.432000000000002</v>
      </c>
      <c r="V33" s="57">
        <v>300</v>
      </c>
      <c r="W33" s="58">
        <v>75</v>
      </c>
      <c r="X33" s="59">
        <v>520</v>
      </c>
      <c r="Z33" s="144">
        <v>85166050</v>
      </c>
      <c r="AA33" s="145" t="s">
        <v>37</v>
      </c>
    </row>
    <row r="34" spans="1:97" s="10" customFormat="1" ht="39.75" customHeight="1" x14ac:dyDescent="0.25">
      <c r="A34" s="136"/>
      <c r="B34" s="115"/>
      <c r="C34" s="146">
        <v>730800</v>
      </c>
      <c r="D34" s="147" t="s">
        <v>165</v>
      </c>
      <c r="E34" s="148">
        <v>149</v>
      </c>
      <c r="F34" s="127">
        <v>0.6</v>
      </c>
      <c r="G34" s="128">
        <f>SUM(F34*1.2)</f>
        <v>0.72</v>
      </c>
      <c r="H34" s="499" t="s">
        <v>184</v>
      </c>
      <c r="I34" s="472"/>
      <c r="J34" s="472"/>
      <c r="K34" s="472"/>
      <c r="L34" s="436"/>
      <c r="M34" s="149"/>
      <c r="N34" s="84">
        <v>3838782121036</v>
      </c>
      <c r="O34" s="150">
        <v>4</v>
      </c>
      <c r="P34" s="151">
        <v>5</v>
      </c>
      <c r="Q34" s="151">
        <v>445</v>
      </c>
      <c r="R34" s="151">
        <v>160</v>
      </c>
      <c r="S34" s="151">
        <v>620</v>
      </c>
      <c r="T34" s="152">
        <f t="shared" si="2"/>
        <v>44.143999999999998</v>
      </c>
      <c r="V34" s="72">
        <v>300</v>
      </c>
      <c r="W34" s="73">
        <v>66</v>
      </c>
      <c r="X34" s="74">
        <v>520</v>
      </c>
      <c r="Z34" s="153">
        <v>85166050</v>
      </c>
      <c r="AA34" s="154" t="s">
        <v>37</v>
      </c>
    </row>
    <row r="35" spans="1:97" s="10" customFormat="1" ht="51.75" customHeight="1" x14ac:dyDescent="0.25">
      <c r="A35" s="136"/>
      <c r="B35" s="94" t="s">
        <v>22</v>
      </c>
      <c r="C35" s="155">
        <v>730803</v>
      </c>
      <c r="D35" s="156" t="s">
        <v>166</v>
      </c>
      <c r="E35" s="148">
        <v>169</v>
      </c>
      <c r="F35" s="127">
        <v>0.6</v>
      </c>
      <c r="G35" s="128">
        <f>SUM(F35*1.2)</f>
        <v>0.72</v>
      </c>
      <c r="H35" s="428" t="s">
        <v>182</v>
      </c>
      <c r="I35" s="428"/>
      <c r="J35" s="428"/>
      <c r="K35" s="428"/>
      <c r="L35" s="422"/>
      <c r="M35" s="149"/>
      <c r="N35" s="157">
        <v>3838782121067</v>
      </c>
      <c r="O35" s="150">
        <v>4</v>
      </c>
      <c r="P35" s="151">
        <v>5</v>
      </c>
      <c r="Q35" s="151">
        <v>445</v>
      </c>
      <c r="R35" s="151">
        <v>160</v>
      </c>
      <c r="S35" s="151">
        <v>620</v>
      </c>
      <c r="T35" s="152">
        <f t="shared" si="2"/>
        <v>44.143999999999998</v>
      </c>
      <c r="V35" s="72">
        <v>300</v>
      </c>
      <c r="W35" s="73">
        <v>66</v>
      </c>
      <c r="X35" s="74">
        <v>520</v>
      </c>
      <c r="Z35" s="153">
        <v>85166050</v>
      </c>
      <c r="AA35" s="154" t="s">
        <v>37</v>
      </c>
    </row>
    <row r="36" spans="1:97" s="10" customFormat="1" ht="43.95" customHeight="1" x14ac:dyDescent="0.25">
      <c r="A36" s="136"/>
      <c r="B36" s="115"/>
      <c r="C36" s="146">
        <v>730614</v>
      </c>
      <c r="D36" s="147" t="s">
        <v>167</v>
      </c>
      <c r="E36" s="148">
        <v>169</v>
      </c>
      <c r="F36" s="127">
        <v>0.6</v>
      </c>
      <c r="G36" s="128">
        <v>0.72</v>
      </c>
      <c r="H36" s="499" t="s">
        <v>185</v>
      </c>
      <c r="I36" s="472"/>
      <c r="J36" s="472"/>
      <c r="K36" s="472"/>
      <c r="L36" s="436"/>
      <c r="M36" s="149"/>
      <c r="N36" s="84">
        <v>3838782108570</v>
      </c>
      <c r="O36" s="158">
        <v>8</v>
      </c>
      <c r="P36" s="70">
        <v>8</v>
      </c>
      <c r="Q36" s="70">
        <v>680</v>
      </c>
      <c r="R36" s="70">
        <v>140</v>
      </c>
      <c r="S36" s="70">
        <v>600</v>
      </c>
      <c r="T36" s="152">
        <f t="shared" si="2"/>
        <v>57.12</v>
      </c>
      <c r="V36" s="72">
        <v>600</v>
      </c>
      <c r="W36" s="73">
        <v>54</v>
      </c>
      <c r="X36" s="74">
        <v>520</v>
      </c>
      <c r="Z36" s="153">
        <v>85166050</v>
      </c>
      <c r="AA36" s="154" t="s">
        <v>37</v>
      </c>
    </row>
    <row r="37" spans="1:97" s="10" customFormat="1" ht="40.200000000000003" customHeight="1" x14ac:dyDescent="0.25">
      <c r="A37" s="136"/>
      <c r="B37" s="159"/>
      <c r="C37" s="146">
        <v>730793</v>
      </c>
      <c r="D37" s="147" t="s">
        <v>168</v>
      </c>
      <c r="E37" s="148">
        <v>189</v>
      </c>
      <c r="F37" s="127">
        <v>0.6</v>
      </c>
      <c r="G37" s="128">
        <v>0.72</v>
      </c>
      <c r="H37" s="499" t="s">
        <v>186</v>
      </c>
      <c r="I37" s="472"/>
      <c r="J37" s="472"/>
      <c r="K37" s="472"/>
      <c r="L37" s="436"/>
      <c r="M37" s="149"/>
      <c r="N37" s="84">
        <v>3838782120961</v>
      </c>
      <c r="O37" s="158">
        <v>8</v>
      </c>
      <c r="P37" s="70">
        <v>8</v>
      </c>
      <c r="Q37" s="70">
        <v>680</v>
      </c>
      <c r="R37" s="70">
        <v>140</v>
      </c>
      <c r="S37" s="70">
        <v>600</v>
      </c>
      <c r="T37" s="152">
        <f t="shared" si="2"/>
        <v>57.12</v>
      </c>
      <c r="V37" s="72">
        <v>600</v>
      </c>
      <c r="W37" s="73">
        <v>54</v>
      </c>
      <c r="X37" s="74">
        <v>520</v>
      </c>
      <c r="Z37" s="153">
        <v>85166050</v>
      </c>
      <c r="AA37" s="154" t="s">
        <v>37</v>
      </c>
    </row>
    <row r="38" spans="1:97" s="10" customFormat="1" ht="40.200000000000003" customHeight="1" x14ac:dyDescent="0.25">
      <c r="A38" s="136"/>
      <c r="B38" s="94" t="s">
        <v>22</v>
      </c>
      <c r="C38" s="146">
        <v>730606</v>
      </c>
      <c r="D38" s="147" t="s">
        <v>169</v>
      </c>
      <c r="E38" s="148">
        <v>199</v>
      </c>
      <c r="F38" s="127">
        <v>0.6</v>
      </c>
      <c r="G38" s="128">
        <v>0.72</v>
      </c>
      <c r="H38" s="499" t="s">
        <v>187</v>
      </c>
      <c r="I38" s="472"/>
      <c r="J38" s="472"/>
      <c r="K38" s="472"/>
      <c r="L38" s="436"/>
      <c r="M38" s="149"/>
      <c r="N38" s="84">
        <v>3838782108297</v>
      </c>
      <c r="O38" s="158">
        <v>8</v>
      </c>
      <c r="P38" s="70">
        <v>8</v>
      </c>
      <c r="Q38" s="70">
        <v>680</v>
      </c>
      <c r="R38" s="70">
        <v>140</v>
      </c>
      <c r="S38" s="70">
        <v>600</v>
      </c>
      <c r="T38" s="152">
        <f t="shared" si="2"/>
        <v>57.12</v>
      </c>
      <c r="V38" s="72">
        <v>600</v>
      </c>
      <c r="W38" s="73">
        <v>54</v>
      </c>
      <c r="X38" s="74">
        <v>520</v>
      </c>
      <c r="Z38" s="153">
        <v>85166050</v>
      </c>
      <c r="AA38" s="154" t="s">
        <v>37</v>
      </c>
    </row>
    <row r="39" spans="1:97" s="10" customFormat="1" ht="45.6" customHeight="1" x14ac:dyDescent="0.25">
      <c r="A39" s="136"/>
      <c r="B39" s="94" t="s">
        <v>22</v>
      </c>
      <c r="C39" s="146">
        <v>730607</v>
      </c>
      <c r="D39" s="147" t="s">
        <v>170</v>
      </c>
      <c r="E39" s="148">
        <v>209</v>
      </c>
      <c r="F39" s="127">
        <v>0.6</v>
      </c>
      <c r="G39" s="128">
        <v>0.72</v>
      </c>
      <c r="H39" s="499" t="s">
        <v>188</v>
      </c>
      <c r="I39" s="472"/>
      <c r="J39" s="472"/>
      <c r="K39" s="472"/>
      <c r="L39" s="436"/>
      <c r="M39" s="149"/>
      <c r="N39" s="84">
        <v>3838782108303</v>
      </c>
      <c r="O39" s="158">
        <v>8</v>
      </c>
      <c r="P39" s="70">
        <v>8</v>
      </c>
      <c r="Q39" s="70">
        <v>680</v>
      </c>
      <c r="R39" s="70">
        <v>140</v>
      </c>
      <c r="S39" s="70">
        <v>600</v>
      </c>
      <c r="T39" s="152">
        <f t="shared" si="2"/>
        <v>57.12</v>
      </c>
      <c r="V39" s="72">
        <v>600</v>
      </c>
      <c r="W39" s="73">
        <v>54</v>
      </c>
      <c r="X39" s="74">
        <v>520</v>
      </c>
      <c r="Z39" s="153">
        <v>85166050</v>
      </c>
      <c r="AA39" s="154" t="s">
        <v>37</v>
      </c>
    </row>
    <row r="40" spans="1:97" s="10" customFormat="1" ht="44.4" customHeight="1" x14ac:dyDescent="0.25">
      <c r="A40" s="136"/>
      <c r="B40" s="159"/>
      <c r="C40" s="155">
        <v>730798</v>
      </c>
      <c r="D40" s="156" t="s">
        <v>172</v>
      </c>
      <c r="E40" s="148">
        <v>209</v>
      </c>
      <c r="F40" s="127">
        <v>0.6</v>
      </c>
      <c r="G40" s="128">
        <v>0.72</v>
      </c>
      <c r="H40" s="421" t="s">
        <v>189</v>
      </c>
      <c r="I40" s="428"/>
      <c r="J40" s="428"/>
      <c r="K40" s="428"/>
      <c r="L40" s="422"/>
      <c r="M40" s="149"/>
      <c r="N40" s="84">
        <v>3838782121012</v>
      </c>
      <c r="O40" s="158">
        <v>8</v>
      </c>
      <c r="P40" s="70">
        <v>8</v>
      </c>
      <c r="Q40" s="70">
        <v>680</v>
      </c>
      <c r="R40" s="70">
        <v>140</v>
      </c>
      <c r="S40" s="70">
        <v>600</v>
      </c>
      <c r="T40" s="152">
        <f t="shared" si="2"/>
        <v>57.12</v>
      </c>
      <c r="V40" s="72">
        <v>600</v>
      </c>
      <c r="W40" s="73">
        <v>54</v>
      </c>
      <c r="X40" s="74">
        <v>520</v>
      </c>
      <c r="Z40" s="153">
        <v>85166050</v>
      </c>
      <c r="AA40" s="154" t="s">
        <v>37</v>
      </c>
    </row>
    <row r="41" spans="1:97" ht="48" customHeight="1" x14ac:dyDescent="0.25">
      <c r="A41" s="136"/>
      <c r="B41" s="94" t="s">
        <v>22</v>
      </c>
      <c r="C41" s="155">
        <v>730612</v>
      </c>
      <c r="D41" s="156" t="s">
        <v>173</v>
      </c>
      <c r="E41" s="148">
        <v>229</v>
      </c>
      <c r="F41" s="127">
        <v>0.6</v>
      </c>
      <c r="G41" s="128">
        <v>0.72</v>
      </c>
      <c r="H41" s="499" t="s">
        <v>190</v>
      </c>
      <c r="I41" s="472"/>
      <c r="J41" s="472"/>
      <c r="K41" s="472"/>
      <c r="L41" s="436"/>
      <c r="M41" s="149"/>
      <c r="N41" s="157">
        <v>3838782108556</v>
      </c>
      <c r="O41" s="158">
        <v>8</v>
      </c>
      <c r="P41" s="70">
        <v>8</v>
      </c>
      <c r="Q41" s="70">
        <v>680</v>
      </c>
      <c r="R41" s="70">
        <v>140</v>
      </c>
      <c r="S41" s="70">
        <v>600</v>
      </c>
      <c r="T41" s="152">
        <f t="shared" si="2"/>
        <v>57.12</v>
      </c>
      <c r="V41" s="72">
        <v>600</v>
      </c>
      <c r="W41" s="73">
        <v>54</v>
      </c>
      <c r="X41" s="74">
        <v>520</v>
      </c>
      <c r="Z41" s="153">
        <v>85166050</v>
      </c>
      <c r="AA41" s="154" t="s">
        <v>37</v>
      </c>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row>
    <row r="42" spans="1:97" ht="48" customHeight="1" x14ac:dyDescent="0.25">
      <c r="A42" s="136"/>
      <c r="B42" s="94" t="s">
        <v>22</v>
      </c>
      <c r="C42" s="155">
        <v>730613</v>
      </c>
      <c r="D42" s="156" t="s">
        <v>171</v>
      </c>
      <c r="E42" s="148">
        <v>229</v>
      </c>
      <c r="F42" s="127">
        <v>0.6</v>
      </c>
      <c r="G42" s="128">
        <v>0.72</v>
      </c>
      <c r="H42" s="499" t="s">
        <v>191</v>
      </c>
      <c r="I42" s="472"/>
      <c r="J42" s="472"/>
      <c r="K42" s="472"/>
      <c r="L42" s="436"/>
      <c r="M42" s="149"/>
      <c r="N42" s="157">
        <v>3838782108563</v>
      </c>
      <c r="O42" s="158">
        <v>8</v>
      </c>
      <c r="P42" s="70">
        <v>8</v>
      </c>
      <c r="Q42" s="70">
        <v>680</v>
      </c>
      <c r="R42" s="70">
        <v>140</v>
      </c>
      <c r="S42" s="70">
        <v>600</v>
      </c>
      <c r="T42" s="152">
        <f t="shared" si="2"/>
        <v>57.12</v>
      </c>
      <c r="V42" s="72">
        <v>600</v>
      </c>
      <c r="W42" s="73">
        <v>54</v>
      </c>
      <c r="X42" s="74">
        <v>520</v>
      </c>
      <c r="Z42" s="153">
        <v>85166050</v>
      </c>
      <c r="AA42" s="154" t="s">
        <v>37</v>
      </c>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row>
    <row r="43" spans="1:97" ht="48.6" customHeight="1" x14ac:dyDescent="0.25">
      <c r="A43" s="136"/>
      <c r="B43" s="94" t="s">
        <v>22</v>
      </c>
      <c r="C43" s="155">
        <v>730609</v>
      </c>
      <c r="D43" s="156" t="s">
        <v>174</v>
      </c>
      <c r="E43" s="160">
        <v>245</v>
      </c>
      <c r="F43" s="127">
        <v>0.6</v>
      </c>
      <c r="G43" s="128">
        <v>0.72</v>
      </c>
      <c r="H43" s="435" t="s">
        <v>192</v>
      </c>
      <c r="I43" s="472"/>
      <c r="J43" s="472"/>
      <c r="K43" s="472"/>
      <c r="L43" s="436"/>
      <c r="M43" s="149"/>
      <c r="N43" s="157">
        <v>3838782108525</v>
      </c>
      <c r="O43" s="158">
        <v>8</v>
      </c>
      <c r="P43" s="70">
        <v>8</v>
      </c>
      <c r="Q43" s="70">
        <v>680</v>
      </c>
      <c r="R43" s="70">
        <v>140</v>
      </c>
      <c r="S43" s="70">
        <v>600</v>
      </c>
      <c r="T43" s="152">
        <f t="shared" si="2"/>
        <v>57.12</v>
      </c>
      <c r="V43" s="72">
        <v>600</v>
      </c>
      <c r="W43" s="73">
        <v>54</v>
      </c>
      <c r="X43" s="74">
        <v>520</v>
      </c>
      <c r="Z43" s="153">
        <v>85166050</v>
      </c>
      <c r="AA43" s="154" t="s">
        <v>37</v>
      </c>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row>
    <row r="44" spans="1:97" ht="49.95" customHeight="1" thickBot="1" x14ac:dyDescent="0.3">
      <c r="A44" s="136"/>
      <c r="B44" s="94" t="s">
        <v>22</v>
      </c>
      <c r="C44" s="161">
        <v>730801</v>
      </c>
      <c r="D44" s="162" t="s">
        <v>175</v>
      </c>
      <c r="E44" s="163">
        <v>299</v>
      </c>
      <c r="F44" s="132">
        <v>0.6</v>
      </c>
      <c r="G44" s="133">
        <v>0.72</v>
      </c>
      <c r="H44" s="464" t="s">
        <v>193</v>
      </c>
      <c r="I44" s="465"/>
      <c r="J44" s="465"/>
      <c r="K44" s="465"/>
      <c r="L44" s="466"/>
      <c r="M44" s="149"/>
      <c r="N44" s="164">
        <v>3838782121043</v>
      </c>
      <c r="O44" s="165">
        <v>8</v>
      </c>
      <c r="P44" s="166">
        <v>8</v>
      </c>
      <c r="Q44" s="166">
        <v>680</v>
      </c>
      <c r="R44" s="166">
        <v>140</v>
      </c>
      <c r="S44" s="166">
        <v>600</v>
      </c>
      <c r="T44" s="167">
        <f t="shared" si="2"/>
        <v>57.12</v>
      </c>
      <c r="V44" s="107">
        <v>600</v>
      </c>
      <c r="W44" s="108">
        <v>54</v>
      </c>
      <c r="X44" s="109">
        <v>520</v>
      </c>
      <c r="Z44" s="168">
        <v>85166050</v>
      </c>
      <c r="AA44" s="169" t="s">
        <v>37</v>
      </c>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row>
    <row r="45" spans="1:97" ht="47.4" customHeight="1" thickBot="1" x14ac:dyDescent="0.5">
      <c r="C45" s="170" t="s">
        <v>154</v>
      </c>
      <c r="D45" s="170"/>
      <c r="E45" s="134"/>
      <c r="F45" s="135"/>
      <c r="G45" s="114"/>
      <c r="H45" s="171"/>
      <c r="I45" s="8"/>
      <c r="J45" s="8"/>
      <c r="K45" s="8"/>
      <c r="L45" s="8"/>
      <c r="M45" s="46"/>
      <c r="T45" s="172"/>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row>
    <row r="46" spans="1:97" ht="79.95" customHeight="1" x14ac:dyDescent="0.25">
      <c r="A46" s="136" t="s">
        <v>94</v>
      </c>
      <c r="B46" s="94"/>
      <c r="C46" s="358">
        <v>731821</v>
      </c>
      <c r="D46" s="352" t="s">
        <v>200</v>
      </c>
      <c r="E46" s="366">
        <v>229</v>
      </c>
      <c r="F46" s="367">
        <v>0.6</v>
      </c>
      <c r="G46" s="368">
        <f t="shared" ref="G46:G60" si="3">SUM(F46*1.2)</f>
        <v>0.72</v>
      </c>
      <c r="H46" s="490" t="s">
        <v>215</v>
      </c>
      <c r="I46" s="491"/>
      <c r="J46" s="491"/>
      <c r="K46" s="491"/>
      <c r="L46" s="492"/>
      <c r="M46" s="149"/>
      <c r="N46" s="326">
        <v>3838782150654</v>
      </c>
      <c r="O46" s="327">
        <v>4.7</v>
      </c>
      <c r="P46" s="327">
        <v>5.2</v>
      </c>
      <c r="Q46" s="327">
        <v>445</v>
      </c>
      <c r="R46" s="327">
        <v>160</v>
      </c>
      <c r="S46" s="327">
        <v>610</v>
      </c>
      <c r="T46" s="328">
        <f t="shared" ref="T46:T60" si="4">(Q46*R46*S46)/1000000</f>
        <v>43.432000000000002</v>
      </c>
      <c r="U46" s="329"/>
      <c r="V46" s="330">
        <v>300</v>
      </c>
      <c r="W46" s="327">
        <v>54</v>
      </c>
      <c r="X46" s="331">
        <v>520</v>
      </c>
      <c r="Y46" s="329"/>
      <c r="Z46" s="332">
        <v>85166050</v>
      </c>
      <c r="AA46" s="333" t="s">
        <v>37</v>
      </c>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row>
    <row r="47" spans="1:97" s="10" customFormat="1" ht="53.4" customHeight="1" x14ac:dyDescent="0.25">
      <c r="A47" s="136" t="s">
        <v>94</v>
      </c>
      <c r="B47" s="159"/>
      <c r="C47" s="359">
        <v>731745</v>
      </c>
      <c r="D47" s="353" t="s">
        <v>201</v>
      </c>
      <c r="E47" s="65">
        <v>229</v>
      </c>
      <c r="F47" s="365">
        <v>0.6</v>
      </c>
      <c r="G47" s="128">
        <f t="shared" si="3"/>
        <v>0.72</v>
      </c>
      <c r="H47" s="421" t="s">
        <v>216</v>
      </c>
      <c r="I47" s="467"/>
      <c r="J47" s="467"/>
      <c r="K47" s="467"/>
      <c r="L47" s="468"/>
      <c r="M47" s="149"/>
      <c r="N47" s="334">
        <v>3838782149658</v>
      </c>
      <c r="O47" s="335">
        <v>7.6</v>
      </c>
      <c r="P47" s="335">
        <v>8.1</v>
      </c>
      <c r="Q47" s="335">
        <v>715</v>
      </c>
      <c r="R47" s="335">
        <v>145</v>
      </c>
      <c r="S47" s="335">
        <v>640</v>
      </c>
      <c r="T47" s="336">
        <f t="shared" si="4"/>
        <v>66.352000000000004</v>
      </c>
      <c r="U47" s="329"/>
      <c r="V47" s="337">
        <v>600</v>
      </c>
      <c r="W47" s="335">
        <v>56</v>
      </c>
      <c r="X47" s="338">
        <v>520</v>
      </c>
      <c r="Y47" s="329"/>
      <c r="Z47" s="339">
        <v>85166050</v>
      </c>
      <c r="AA47" s="340" t="s">
        <v>37</v>
      </c>
    </row>
    <row r="48" spans="1:97" s="10" customFormat="1" ht="49.95" customHeight="1" x14ac:dyDescent="0.25">
      <c r="A48" s="136" t="s">
        <v>94</v>
      </c>
      <c r="B48" s="94" t="s">
        <v>22</v>
      </c>
      <c r="C48" s="360">
        <v>731747</v>
      </c>
      <c r="D48" s="354" t="s">
        <v>202</v>
      </c>
      <c r="E48" s="65">
        <v>269</v>
      </c>
      <c r="F48" s="365">
        <v>0.6</v>
      </c>
      <c r="G48" s="128">
        <f t="shared" si="3"/>
        <v>0.72</v>
      </c>
      <c r="H48" s="421" t="s">
        <v>217</v>
      </c>
      <c r="I48" s="467"/>
      <c r="J48" s="467"/>
      <c r="K48" s="467"/>
      <c r="L48" s="468"/>
      <c r="M48" s="149"/>
      <c r="N48" s="341">
        <v>3838782149672</v>
      </c>
      <c r="O48" s="335">
        <v>7.6</v>
      </c>
      <c r="P48" s="335">
        <v>8.1</v>
      </c>
      <c r="Q48" s="335">
        <v>715</v>
      </c>
      <c r="R48" s="335">
        <v>145</v>
      </c>
      <c r="S48" s="335">
        <v>640</v>
      </c>
      <c r="T48" s="336">
        <f t="shared" si="4"/>
        <v>66.352000000000004</v>
      </c>
      <c r="U48" s="329"/>
      <c r="V48" s="337">
        <v>600</v>
      </c>
      <c r="W48" s="335">
        <v>56</v>
      </c>
      <c r="X48" s="338">
        <v>520</v>
      </c>
      <c r="Y48" s="329"/>
      <c r="Z48" s="339">
        <v>85166050</v>
      </c>
      <c r="AA48" s="340" t="s">
        <v>37</v>
      </c>
    </row>
    <row r="49" spans="1:97" s="10" customFormat="1" ht="53.4" customHeight="1" x14ac:dyDescent="0.25">
      <c r="A49" s="136" t="s">
        <v>94</v>
      </c>
      <c r="B49" s="94" t="s">
        <v>22</v>
      </c>
      <c r="C49" s="359">
        <v>731748</v>
      </c>
      <c r="D49" s="353" t="s">
        <v>203</v>
      </c>
      <c r="E49" s="65">
        <v>269</v>
      </c>
      <c r="F49" s="365">
        <v>0.6</v>
      </c>
      <c r="G49" s="128">
        <f t="shared" si="3"/>
        <v>0.72</v>
      </c>
      <c r="H49" s="421" t="s">
        <v>218</v>
      </c>
      <c r="I49" s="467"/>
      <c r="J49" s="467"/>
      <c r="K49" s="467"/>
      <c r="L49" s="468"/>
      <c r="M49" s="149"/>
      <c r="N49" s="341">
        <v>3838782149689</v>
      </c>
      <c r="O49" s="335">
        <v>7.6</v>
      </c>
      <c r="P49" s="335">
        <v>8.1</v>
      </c>
      <c r="Q49" s="335">
        <v>715</v>
      </c>
      <c r="R49" s="335">
        <v>145</v>
      </c>
      <c r="S49" s="335">
        <v>640</v>
      </c>
      <c r="T49" s="336">
        <f t="shared" si="4"/>
        <v>66.352000000000004</v>
      </c>
      <c r="U49" s="329"/>
      <c r="V49" s="337">
        <v>600</v>
      </c>
      <c r="W49" s="335">
        <v>56</v>
      </c>
      <c r="X49" s="338">
        <v>520</v>
      </c>
      <c r="Y49" s="329"/>
      <c r="Z49" s="339">
        <v>85166050</v>
      </c>
      <c r="AA49" s="340" t="s">
        <v>37</v>
      </c>
    </row>
    <row r="50" spans="1:97" s="10" customFormat="1" ht="52.95" customHeight="1" x14ac:dyDescent="0.25">
      <c r="A50" s="136" t="s">
        <v>94</v>
      </c>
      <c r="B50" s="94" t="s">
        <v>22</v>
      </c>
      <c r="C50" s="360">
        <v>731746</v>
      </c>
      <c r="D50" s="354" t="s">
        <v>204</v>
      </c>
      <c r="E50" s="65">
        <v>379</v>
      </c>
      <c r="F50" s="365">
        <v>0.6</v>
      </c>
      <c r="G50" s="128">
        <f t="shared" si="3"/>
        <v>0.72</v>
      </c>
      <c r="H50" s="421" t="s">
        <v>219</v>
      </c>
      <c r="I50" s="467"/>
      <c r="J50" s="467"/>
      <c r="K50" s="467"/>
      <c r="L50" s="468"/>
      <c r="M50" s="149"/>
      <c r="N50" s="341">
        <v>3838782149665</v>
      </c>
      <c r="O50" s="335">
        <v>7.6</v>
      </c>
      <c r="P50" s="335">
        <v>8.1</v>
      </c>
      <c r="Q50" s="335">
        <v>715</v>
      </c>
      <c r="R50" s="335">
        <v>145</v>
      </c>
      <c r="S50" s="335">
        <v>640</v>
      </c>
      <c r="T50" s="336">
        <f t="shared" si="4"/>
        <v>66.352000000000004</v>
      </c>
      <c r="U50" s="329"/>
      <c r="V50" s="337">
        <v>600</v>
      </c>
      <c r="W50" s="335">
        <v>56</v>
      </c>
      <c r="X50" s="338">
        <v>520</v>
      </c>
      <c r="Y50" s="329"/>
      <c r="Z50" s="339">
        <v>85166050</v>
      </c>
      <c r="AA50" s="340" t="s">
        <v>37</v>
      </c>
    </row>
    <row r="51" spans="1:97" s="10" customFormat="1" ht="91.95" customHeight="1" x14ac:dyDescent="0.25">
      <c r="A51" s="136" t="s">
        <v>94</v>
      </c>
      <c r="B51" s="94"/>
      <c r="C51" s="360">
        <v>733822</v>
      </c>
      <c r="D51" s="354" t="s">
        <v>205</v>
      </c>
      <c r="E51" s="65">
        <v>299</v>
      </c>
      <c r="F51" s="365">
        <v>0.6</v>
      </c>
      <c r="G51" s="128">
        <f t="shared" si="3"/>
        <v>0.72</v>
      </c>
      <c r="H51" s="421" t="s">
        <v>236</v>
      </c>
      <c r="I51" s="467"/>
      <c r="J51" s="467"/>
      <c r="K51" s="467"/>
      <c r="L51" s="468"/>
      <c r="M51" s="149"/>
      <c r="N51" s="334">
        <v>3838782302879</v>
      </c>
      <c r="O51" s="335">
        <v>8.9</v>
      </c>
      <c r="P51" s="335">
        <v>9.4</v>
      </c>
      <c r="Q51" s="335">
        <v>715</v>
      </c>
      <c r="R51" s="335">
        <v>145</v>
      </c>
      <c r="S51" s="335">
        <v>640</v>
      </c>
      <c r="T51" s="336">
        <f t="shared" si="4"/>
        <v>66.352000000000004</v>
      </c>
      <c r="U51" s="329"/>
      <c r="V51" s="337">
        <v>595</v>
      </c>
      <c r="W51" s="335">
        <v>54</v>
      </c>
      <c r="X51" s="338">
        <v>520</v>
      </c>
      <c r="Y51" s="329"/>
      <c r="Z51" s="339">
        <v>85166050</v>
      </c>
      <c r="AA51" s="340" t="s">
        <v>37</v>
      </c>
    </row>
    <row r="52" spans="1:97" s="10" customFormat="1" ht="79.2" customHeight="1" x14ac:dyDescent="0.25">
      <c r="A52" s="136" t="s">
        <v>94</v>
      </c>
      <c r="B52" s="94" t="s">
        <v>22</v>
      </c>
      <c r="C52" s="361">
        <v>733823</v>
      </c>
      <c r="D52" s="355" t="s">
        <v>206</v>
      </c>
      <c r="E52" s="65">
        <v>319</v>
      </c>
      <c r="F52" s="365">
        <v>0.6</v>
      </c>
      <c r="G52" s="128">
        <f t="shared" si="3"/>
        <v>0.72</v>
      </c>
      <c r="H52" s="474" t="s">
        <v>237</v>
      </c>
      <c r="I52" s="475"/>
      <c r="J52" s="475"/>
      <c r="K52" s="475"/>
      <c r="L52" s="476"/>
      <c r="M52" s="149"/>
      <c r="N52" s="341">
        <v>3838782302893</v>
      </c>
      <c r="O52" s="335">
        <v>8.9</v>
      </c>
      <c r="P52" s="335">
        <v>9.4</v>
      </c>
      <c r="Q52" s="335">
        <v>715</v>
      </c>
      <c r="R52" s="335">
        <v>145</v>
      </c>
      <c r="S52" s="335">
        <v>640</v>
      </c>
      <c r="T52" s="336">
        <f t="shared" si="4"/>
        <v>66.352000000000004</v>
      </c>
      <c r="U52" s="329"/>
      <c r="V52" s="337">
        <v>595</v>
      </c>
      <c r="W52" s="335">
        <v>54</v>
      </c>
      <c r="X52" s="338">
        <v>520</v>
      </c>
      <c r="Y52" s="329"/>
      <c r="Z52" s="339">
        <v>85166050</v>
      </c>
      <c r="AA52" s="340" t="s">
        <v>37</v>
      </c>
    </row>
    <row r="53" spans="1:97" s="10" customFormat="1" ht="91.95" customHeight="1" x14ac:dyDescent="0.25">
      <c r="A53" s="136" t="s">
        <v>94</v>
      </c>
      <c r="B53" s="94"/>
      <c r="C53" s="362">
        <v>731812</v>
      </c>
      <c r="D53" s="356" t="s">
        <v>207</v>
      </c>
      <c r="E53" s="65">
        <v>339</v>
      </c>
      <c r="F53" s="365">
        <v>0.6</v>
      </c>
      <c r="G53" s="128">
        <f t="shared" si="3"/>
        <v>0.72</v>
      </c>
      <c r="H53" s="421" t="s">
        <v>227</v>
      </c>
      <c r="I53" s="467"/>
      <c r="J53" s="467"/>
      <c r="K53" s="467"/>
      <c r="L53" s="468"/>
      <c r="M53" s="149"/>
      <c r="N53" s="341">
        <v>3838782150562</v>
      </c>
      <c r="O53" s="335">
        <v>8.9</v>
      </c>
      <c r="P53" s="335">
        <v>9.4</v>
      </c>
      <c r="Q53" s="335">
        <v>715</v>
      </c>
      <c r="R53" s="335">
        <v>145</v>
      </c>
      <c r="S53" s="335">
        <v>640</v>
      </c>
      <c r="T53" s="336">
        <f t="shared" si="4"/>
        <v>66.352000000000004</v>
      </c>
      <c r="U53" s="329"/>
      <c r="V53" s="337">
        <v>600</v>
      </c>
      <c r="W53" s="335">
        <v>54</v>
      </c>
      <c r="X53" s="338">
        <v>525</v>
      </c>
      <c r="Y53" s="329"/>
      <c r="Z53" s="339">
        <v>85166050</v>
      </c>
      <c r="AA53" s="340" t="s">
        <v>37</v>
      </c>
    </row>
    <row r="54" spans="1:97" s="10" customFormat="1" ht="91.95" customHeight="1" x14ac:dyDescent="0.25">
      <c r="A54" s="136" t="s">
        <v>94</v>
      </c>
      <c r="B54" s="94" t="s">
        <v>22</v>
      </c>
      <c r="C54" s="363">
        <v>731813</v>
      </c>
      <c r="D54" s="357" t="s">
        <v>208</v>
      </c>
      <c r="E54" s="65">
        <v>379</v>
      </c>
      <c r="F54" s="365">
        <v>0.6</v>
      </c>
      <c r="G54" s="128">
        <f t="shared" si="3"/>
        <v>0.72</v>
      </c>
      <c r="H54" s="421" t="s">
        <v>226</v>
      </c>
      <c r="I54" s="467"/>
      <c r="J54" s="467"/>
      <c r="K54" s="467"/>
      <c r="L54" s="468"/>
      <c r="M54" s="149"/>
      <c r="N54" s="341">
        <v>3838782150579</v>
      </c>
      <c r="O54" s="335">
        <v>8.9</v>
      </c>
      <c r="P54" s="335">
        <v>9.4</v>
      </c>
      <c r="Q54" s="335">
        <v>715</v>
      </c>
      <c r="R54" s="335">
        <v>145</v>
      </c>
      <c r="S54" s="335">
        <v>640</v>
      </c>
      <c r="T54" s="336">
        <f t="shared" si="4"/>
        <v>66.352000000000004</v>
      </c>
      <c r="U54" s="329"/>
      <c r="V54" s="342">
        <v>600</v>
      </c>
      <c r="W54" s="343">
        <v>54</v>
      </c>
      <c r="X54" s="344">
        <v>525</v>
      </c>
      <c r="Y54" s="329"/>
      <c r="Z54" s="345">
        <v>85166050</v>
      </c>
      <c r="AA54" s="346" t="s">
        <v>37</v>
      </c>
    </row>
    <row r="55" spans="1:97" s="10" customFormat="1" ht="91.95" customHeight="1" x14ac:dyDescent="0.25">
      <c r="A55" s="136" t="s">
        <v>94</v>
      </c>
      <c r="B55" s="94" t="s">
        <v>22</v>
      </c>
      <c r="C55" s="363">
        <v>731815</v>
      </c>
      <c r="D55" s="357" t="s">
        <v>209</v>
      </c>
      <c r="E55" s="65">
        <v>379</v>
      </c>
      <c r="F55" s="365">
        <v>0.6</v>
      </c>
      <c r="G55" s="128">
        <f t="shared" si="3"/>
        <v>0.72</v>
      </c>
      <c r="H55" s="474" t="s">
        <v>220</v>
      </c>
      <c r="I55" s="475"/>
      <c r="J55" s="475"/>
      <c r="K55" s="475"/>
      <c r="L55" s="476"/>
      <c r="M55" s="149"/>
      <c r="N55" s="341">
        <v>3838782150593</v>
      </c>
      <c r="O55" s="335">
        <v>8.9</v>
      </c>
      <c r="P55" s="335">
        <v>9.4</v>
      </c>
      <c r="Q55" s="335">
        <v>715</v>
      </c>
      <c r="R55" s="335">
        <v>145</v>
      </c>
      <c r="S55" s="335">
        <v>640</v>
      </c>
      <c r="T55" s="336">
        <f t="shared" si="4"/>
        <v>66.352000000000004</v>
      </c>
      <c r="U55" s="329"/>
      <c r="V55" s="342">
        <v>600</v>
      </c>
      <c r="W55" s="343">
        <v>54</v>
      </c>
      <c r="X55" s="344">
        <v>525</v>
      </c>
      <c r="Y55" s="329"/>
      <c r="Z55" s="345">
        <v>85166050</v>
      </c>
      <c r="AA55" s="346" t="s">
        <v>37</v>
      </c>
    </row>
    <row r="56" spans="1:97" s="10" customFormat="1" ht="91.95" customHeight="1" x14ac:dyDescent="0.25">
      <c r="A56" s="136" t="s">
        <v>94</v>
      </c>
      <c r="B56" s="94" t="s">
        <v>22</v>
      </c>
      <c r="C56" s="363">
        <v>731814</v>
      </c>
      <c r="D56" s="357" t="s">
        <v>210</v>
      </c>
      <c r="E56" s="65">
        <v>459</v>
      </c>
      <c r="F56" s="365">
        <v>0.6</v>
      </c>
      <c r="G56" s="128">
        <f t="shared" si="3"/>
        <v>0.72</v>
      </c>
      <c r="H56" s="474" t="s">
        <v>225</v>
      </c>
      <c r="I56" s="475"/>
      <c r="J56" s="475"/>
      <c r="K56" s="475"/>
      <c r="L56" s="476"/>
      <c r="M56" s="149"/>
      <c r="N56" s="341">
        <v>3838782150586</v>
      </c>
      <c r="O56" s="335">
        <v>8.9</v>
      </c>
      <c r="P56" s="335">
        <v>9.4</v>
      </c>
      <c r="Q56" s="335">
        <v>715</v>
      </c>
      <c r="R56" s="335">
        <v>145</v>
      </c>
      <c r="S56" s="335">
        <v>640</v>
      </c>
      <c r="T56" s="336">
        <f t="shared" si="4"/>
        <v>66.352000000000004</v>
      </c>
      <c r="U56" s="329"/>
      <c r="V56" s="342">
        <v>600</v>
      </c>
      <c r="W56" s="343">
        <v>54</v>
      </c>
      <c r="X56" s="344">
        <v>525</v>
      </c>
      <c r="Y56" s="329"/>
      <c r="Z56" s="345">
        <v>85166050</v>
      </c>
      <c r="AA56" s="346" t="s">
        <v>37</v>
      </c>
    </row>
    <row r="57" spans="1:97" s="10" customFormat="1" ht="91.95" customHeight="1" x14ac:dyDescent="0.25">
      <c r="A57" s="136" t="s">
        <v>94</v>
      </c>
      <c r="B57" s="94" t="s">
        <v>22</v>
      </c>
      <c r="C57" s="363">
        <v>732712</v>
      </c>
      <c r="D57" s="357" t="s">
        <v>211</v>
      </c>
      <c r="E57" s="65">
        <v>459</v>
      </c>
      <c r="F57" s="365">
        <v>0.6</v>
      </c>
      <c r="G57" s="128">
        <f t="shared" si="3"/>
        <v>0.72</v>
      </c>
      <c r="H57" s="469" t="s">
        <v>224</v>
      </c>
      <c r="I57" s="470"/>
      <c r="J57" s="470"/>
      <c r="K57" s="470"/>
      <c r="L57" s="471"/>
      <c r="M57" s="149"/>
      <c r="N57" s="341">
        <v>3838782166433</v>
      </c>
      <c r="O57" s="335">
        <v>8.9</v>
      </c>
      <c r="P57" s="335">
        <v>9.4</v>
      </c>
      <c r="Q57" s="335">
        <v>715</v>
      </c>
      <c r="R57" s="335">
        <v>145</v>
      </c>
      <c r="S57" s="335">
        <v>640</v>
      </c>
      <c r="T57" s="336">
        <f t="shared" si="4"/>
        <v>66.352000000000004</v>
      </c>
      <c r="U57" s="329"/>
      <c r="V57" s="342">
        <v>600</v>
      </c>
      <c r="W57" s="343">
        <v>54</v>
      </c>
      <c r="X57" s="344">
        <v>525</v>
      </c>
      <c r="Y57" s="329"/>
      <c r="Z57" s="345">
        <v>85166050</v>
      </c>
      <c r="AA57" s="346" t="s">
        <v>37</v>
      </c>
    </row>
    <row r="58" spans="1:97" s="10" customFormat="1" ht="91.95" customHeight="1" x14ac:dyDescent="0.25">
      <c r="A58" s="136" t="s">
        <v>94</v>
      </c>
      <c r="B58" s="94" t="s">
        <v>22</v>
      </c>
      <c r="C58" s="363">
        <v>731818</v>
      </c>
      <c r="D58" s="357" t="s">
        <v>212</v>
      </c>
      <c r="E58" s="65">
        <v>499</v>
      </c>
      <c r="F58" s="365">
        <v>0.6</v>
      </c>
      <c r="G58" s="128">
        <f t="shared" si="3"/>
        <v>0.72</v>
      </c>
      <c r="H58" s="499" t="s">
        <v>221</v>
      </c>
      <c r="I58" s="472"/>
      <c r="J58" s="472"/>
      <c r="K58" s="472"/>
      <c r="L58" s="528"/>
      <c r="M58" s="149"/>
      <c r="N58" s="341">
        <v>3838782150623</v>
      </c>
      <c r="O58" s="335">
        <v>8.9</v>
      </c>
      <c r="P58" s="335">
        <v>9.4</v>
      </c>
      <c r="Q58" s="335">
        <v>715</v>
      </c>
      <c r="R58" s="335">
        <v>145</v>
      </c>
      <c r="S58" s="335">
        <v>640</v>
      </c>
      <c r="T58" s="336">
        <f t="shared" si="4"/>
        <v>66.352000000000004</v>
      </c>
      <c r="U58" s="329"/>
      <c r="V58" s="342">
        <v>600</v>
      </c>
      <c r="W58" s="343">
        <v>54</v>
      </c>
      <c r="X58" s="344">
        <v>525</v>
      </c>
      <c r="Y58" s="329"/>
      <c r="Z58" s="345">
        <v>85166050</v>
      </c>
      <c r="AA58" s="346" t="s">
        <v>37</v>
      </c>
    </row>
    <row r="59" spans="1:97" s="10" customFormat="1" ht="91.95" customHeight="1" x14ac:dyDescent="0.25">
      <c r="A59" s="136" t="s">
        <v>94</v>
      </c>
      <c r="B59" s="94" t="s">
        <v>22</v>
      </c>
      <c r="C59" s="363">
        <v>731819</v>
      </c>
      <c r="D59" s="357" t="s">
        <v>213</v>
      </c>
      <c r="E59" s="65">
        <v>499</v>
      </c>
      <c r="F59" s="127">
        <v>0.6</v>
      </c>
      <c r="G59" s="128">
        <f t="shared" si="3"/>
        <v>0.72</v>
      </c>
      <c r="H59" s="469" t="s">
        <v>222</v>
      </c>
      <c r="I59" s="470"/>
      <c r="J59" s="470"/>
      <c r="K59" s="470"/>
      <c r="L59" s="471"/>
      <c r="M59" s="149"/>
      <c r="N59" s="341">
        <v>3838782150630</v>
      </c>
      <c r="O59" s="335">
        <v>8.9</v>
      </c>
      <c r="P59" s="335">
        <v>9.4</v>
      </c>
      <c r="Q59" s="335">
        <v>715</v>
      </c>
      <c r="R59" s="335">
        <v>145</v>
      </c>
      <c r="S59" s="335">
        <v>640</v>
      </c>
      <c r="T59" s="336">
        <f t="shared" si="4"/>
        <v>66.352000000000004</v>
      </c>
      <c r="U59" s="329"/>
      <c r="V59" s="342">
        <v>600</v>
      </c>
      <c r="W59" s="343">
        <v>54</v>
      </c>
      <c r="X59" s="344">
        <v>525</v>
      </c>
      <c r="Y59" s="329"/>
      <c r="Z59" s="345">
        <v>85166050</v>
      </c>
      <c r="AA59" s="346" t="s">
        <v>37</v>
      </c>
    </row>
    <row r="60" spans="1:97" s="10" customFormat="1" ht="91.95" customHeight="1" x14ac:dyDescent="0.25">
      <c r="A60" s="136" t="s">
        <v>94</v>
      </c>
      <c r="B60" s="94" t="s">
        <v>22</v>
      </c>
      <c r="C60" s="362">
        <v>731829</v>
      </c>
      <c r="D60" s="356" t="s">
        <v>214</v>
      </c>
      <c r="E60" s="350">
        <v>459</v>
      </c>
      <c r="F60" s="351">
        <v>0.6</v>
      </c>
      <c r="G60" s="128">
        <f t="shared" si="3"/>
        <v>0.72</v>
      </c>
      <c r="H60" s="469" t="s">
        <v>223</v>
      </c>
      <c r="I60" s="470"/>
      <c r="J60" s="470"/>
      <c r="K60" s="470"/>
      <c r="L60" s="471"/>
      <c r="M60" s="149"/>
      <c r="N60" s="341">
        <v>3838782150739</v>
      </c>
      <c r="O60" s="335">
        <v>10</v>
      </c>
      <c r="P60" s="335">
        <v>12.2</v>
      </c>
      <c r="Q60" s="335">
        <v>580</v>
      </c>
      <c r="R60" s="335">
        <v>130</v>
      </c>
      <c r="S60" s="335">
        <v>880</v>
      </c>
      <c r="T60" s="336">
        <f t="shared" si="4"/>
        <v>66.352000000000004</v>
      </c>
      <c r="U60" s="329"/>
      <c r="V60" s="342">
        <v>795</v>
      </c>
      <c r="W60" s="343">
        <v>54</v>
      </c>
      <c r="X60" s="344">
        <v>520</v>
      </c>
      <c r="Y60" s="329"/>
      <c r="Z60" s="345">
        <v>85166050</v>
      </c>
      <c r="AA60" s="346" t="s">
        <v>37</v>
      </c>
    </row>
    <row r="61" spans="1:97" s="10" customFormat="1" ht="32.4" customHeight="1" thickBot="1" x14ac:dyDescent="0.3">
      <c r="A61" s="173"/>
      <c r="B61" s="173"/>
      <c r="C61" s="364">
        <v>286696</v>
      </c>
      <c r="D61" s="220" t="s">
        <v>38</v>
      </c>
      <c r="E61" s="347">
        <v>19.600000000000001</v>
      </c>
      <c r="F61" s="348">
        <v>0</v>
      </c>
      <c r="G61" s="349">
        <f>SUM(F61*1.2)</f>
        <v>0</v>
      </c>
      <c r="H61" s="540" t="s">
        <v>198</v>
      </c>
      <c r="I61" s="540"/>
      <c r="J61" s="540"/>
      <c r="K61" s="540"/>
      <c r="L61" s="541"/>
      <c r="M61" s="174"/>
      <c r="N61" s="175">
        <v>8590371065941</v>
      </c>
      <c r="O61" s="105"/>
      <c r="P61" s="105"/>
      <c r="Q61" s="105"/>
      <c r="R61" s="105"/>
      <c r="S61" s="105"/>
      <c r="T61" s="106"/>
      <c r="V61" s="107"/>
      <c r="W61" s="108"/>
      <c r="X61" s="109"/>
      <c r="Z61" s="110">
        <v>85169000</v>
      </c>
      <c r="AA61" s="111" t="s">
        <v>36</v>
      </c>
    </row>
    <row r="62" spans="1:97" s="179" customFormat="1" ht="32.25" customHeight="1" thickBot="1" x14ac:dyDescent="0.5">
      <c r="A62" s="14"/>
      <c r="B62" s="14"/>
      <c r="C62" s="369" t="s">
        <v>155</v>
      </c>
      <c r="D62" s="370"/>
      <c r="E62" s="371"/>
      <c r="F62" s="372"/>
      <c r="G62" s="373"/>
      <c r="H62" s="463"/>
      <c r="I62" s="463"/>
      <c r="J62" s="374" t="s">
        <v>39</v>
      </c>
      <c r="K62" s="374" t="s">
        <v>40</v>
      </c>
      <c r="L62" s="375" t="s">
        <v>41</v>
      </c>
      <c r="M62" s="176"/>
      <c r="N62" s="177"/>
      <c r="O62" s="2"/>
      <c r="P62" s="2"/>
      <c r="Q62" s="2"/>
      <c r="R62" s="2"/>
      <c r="S62" s="2"/>
      <c r="T62" s="178"/>
      <c r="V62" s="2"/>
      <c r="W62" s="2"/>
      <c r="X62" s="2"/>
      <c r="Z62" s="2"/>
      <c r="AA62" s="2"/>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row>
    <row r="63" spans="1:97" ht="80.400000000000006" customHeight="1" x14ac:dyDescent="0.45">
      <c r="B63" s="94" t="s">
        <v>22</v>
      </c>
      <c r="C63" s="386">
        <v>728862</v>
      </c>
      <c r="D63" s="391" t="s">
        <v>42</v>
      </c>
      <c r="E63" s="180">
        <v>519</v>
      </c>
      <c r="F63" s="119">
        <v>4.0999999999999996</v>
      </c>
      <c r="G63" s="120">
        <v>4.92</v>
      </c>
      <c r="H63" s="473" t="s">
        <v>102</v>
      </c>
      <c r="I63" s="434"/>
      <c r="J63" s="181">
        <v>1</v>
      </c>
      <c r="K63" s="182">
        <v>1</v>
      </c>
      <c r="L63" s="376">
        <v>1</v>
      </c>
      <c r="M63" s="9"/>
      <c r="N63" s="53">
        <v>3838782048623</v>
      </c>
      <c r="O63" s="123">
        <v>30.1</v>
      </c>
      <c r="P63" s="123">
        <v>34.4</v>
      </c>
      <c r="Q63" s="123">
        <v>635</v>
      </c>
      <c r="R63" s="123">
        <v>691</v>
      </c>
      <c r="S63" s="123">
        <v>680</v>
      </c>
      <c r="T63" s="124">
        <v>298.37380000000002</v>
      </c>
      <c r="V63" s="57">
        <v>595</v>
      </c>
      <c r="W63" s="58">
        <v>597</v>
      </c>
      <c r="X63" s="59">
        <v>547</v>
      </c>
      <c r="Z63" s="60">
        <v>85166080</v>
      </c>
      <c r="AA63" s="61" t="s">
        <v>37</v>
      </c>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row>
    <row r="64" spans="1:97" ht="75.599999999999994" customHeight="1" x14ac:dyDescent="0.45">
      <c r="B64" s="94" t="s">
        <v>22</v>
      </c>
      <c r="C64" s="387">
        <v>728801</v>
      </c>
      <c r="D64" s="392" t="s">
        <v>43</v>
      </c>
      <c r="E64" s="183">
        <v>489</v>
      </c>
      <c r="F64" s="127">
        <v>4.0999999999999996</v>
      </c>
      <c r="G64" s="128">
        <v>4.92</v>
      </c>
      <c r="H64" s="529" t="s">
        <v>103</v>
      </c>
      <c r="I64" s="530"/>
      <c r="J64" s="184">
        <v>1</v>
      </c>
      <c r="K64" s="185">
        <v>1</v>
      </c>
      <c r="L64" s="377">
        <v>1</v>
      </c>
      <c r="M64" s="9"/>
      <c r="N64" s="68">
        <v>3838782048548</v>
      </c>
      <c r="O64" s="79">
        <v>30.6</v>
      </c>
      <c r="P64" s="79">
        <v>34.9</v>
      </c>
      <c r="Q64" s="79">
        <v>635</v>
      </c>
      <c r="R64" s="79">
        <v>691</v>
      </c>
      <c r="S64" s="79">
        <v>680</v>
      </c>
      <c r="T64" s="96">
        <v>298.37380000000002</v>
      </c>
      <c r="V64" s="72">
        <v>595</v>
      </c>
      <c r="W64" s="73">
        <v>597</v>
      </c>
      <c r="X64" s="74">
        <v>547</v>
      </c>
      <c r="Z64" s="75">
        <v>85166080</v>
      </c>
      <c r="AA64" s="76" t="s">
        <v>37</v>
      </c>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row>
    <row r="65" spans="1:97" s="10" customFormat="1" ht="72" customHeight="1" x14ac:dyDescent="0.45">
      <c r="A65" s="14"/>
      <c r="B65" s="159"/>
      <c r="C65" s="387">
        <v>728800</v>
      </c>
      <c r="D65" s="392" t="s">
        <v>44</v>
      </c>
      <c r="E65" s="183">
        <v>399</v>
      </c>
      <c r="F65" s="127">
        <v>4.0999999999999996</v>
      </c>
      <c r="G65" s="128">
        <v>4.92</v>
      </c>
      <c r="H65" s="421" t="s">
        <v>104</v>
      </c>
      <c r="I65" s="422"/>
      <c r="J65" s="184">
        <v>1</v>
      </c>
      <c r="K65" s="185">
        <v>1</v>
      </c>
      <c r="L65" s="377">
        <v>1</v>
      </c>
      <c r="M65" s="9"/>
      <c r="N65" s="68">
        <v>3838782048401</v>
      </c>
      <c r="O65" s="79">
        <v>31.5</v>
      </c>
      <c r="P65" s="79">
        <v>35.799999999999997</v>
      </c>
      <c r="Q65" s="79">
        <v>635</v>
      </c>
      <c r="R65" s="79">
        <v>691</v>
      </c>
      <c r="S65" s="79">
        <v>680</v>
      </c>
      <c r="T65" s="96">
        <v>298.37380000000002</v>
      </c>
      <c r="V65" s="72">
        <v>595</v>
      </c>
      <c r="W65" s="73">
        <v>597</v>
      </c>
      <c r="X65" s="74">
        <v>547</v>
      </c>
      <c r="Z65" s="75">
        <v>85166080</v>
      </c>
      <c r="AA65" s="76" t="s">
        <v>37</v>
      </c>
    </row>
    <row r="66" spans="1:97" ht="72" customHeight="1" x14ac:dyDescent="0.45">
      <c r="B66" s="94" t="s">
        <v>22</v>
      </c>
      <c r="C66" s="387">
        <v>728962</v>
      </c>
      <c r="D66" s="392" t="s">
        <v>45</v>
      </c>
      <c r="E66" s="183">
        <v>399</v>
      </c>
      <c r="F66" s="127">
        <v>4.0999999999999996</v>
      </c>
      <c r="G66" s="128">
        <v>4.92</v>
      </c>
      <c r="H66" s="421" t="s">
        <v>105</v>
      </c>
      <c r="I66" s="422"/>
      <c r="J66" s="186">
        <v>1</v>
      </c>
      <c r="K66" s="187">
        <v>1</v>
      </c>
      <c r="L66" s="378">
        <v>1</v>
      </c>
      <c r="M66" s="9"/>
      <c r="N66" s="68">
        <v>3838782048234</v>
      </c>
      <c r="O66" s="79">
        <v>27.5</v>
      </c>
      <c r="P66" s="79">
        <v>31.8</v>
      </c>
      <c r="Q66" s="79">
        <v>635</v>
      </c>
      <c r="R66" s="79">
        <v>691</v>
      </c>
      <c r="S66" s="79">
        <v>680</v>
      </c>
      <c r="T66" s="96">
        <v>298.37380000000002</v>
      </c>
      <c r="V66" s="72">
        <v>595</v>
      </c>
      <c r="W66" s="73">
        <v>597</v>
      </c>
      <c r="X66" s="74">
        <v>547</v>
      </c>
      <c r="Z66" s="75">
        <v>85166080</v>
      </c>
      <c r="AA66" s="76" t="s">
        <v>37</v>
      </c>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row>
    <row r="67" spans="1:97" s="10" customFormat="1" ht="72" customHeight="1" x14ac:dyDescent="0.45">
      <c r="A67" s="14"/>
      <c r="B67" s="94" t="s">
        <v>22</v>
      </c>
      <c r="C67" s="387">
        <v>728963</v>
      </c>
      <c r="D67" s="393" t="s">
        <v>46</v>
      </c>
      <c r="E67" s="183">
        <v>379</v>
      </c>
      <c r="F67" s="127">
        <v>4.0999999999999996</v>
      </c>
      <c r="G67" s="128">
        <v>4.92</v>
      </c>
      <c r="H67" s="435" t="s">
        <v>106</v>
      </c>
      <c r="I67" s="436"/>
      <c r="J67" s="186">
        <v>1</v>
      </c>
      <c r="K67" s="187">
        <v>1</v>
      </c>
      <c r="L67" s="378">
        <v>1</v>
      </c>
      <c r="M67" s="9"/>
      <c r="N67" s="68">
        <v>3838782048579</v>
      </c>
      <c r="O67" s="79">
        <v>30.6</v>
      </c>
      <c r="P67" s="79">
        <v>34.9</v>
      </c>
      <c r="Q67" s="79">
        <v>635</v>
      </c>
      <c r="R67" s="79">
        <v>691</v>
      </c>
      <c r="S67" s="79">
        <v>680</v>
      </c>
      <c r="T67" s="96">
        <v>298.37380000000002</v>
      </c>
      <c r="V67" s="72">
        <v>595</v>
      </c>
      <c r="W67" s="73">
        <v>597</v>
      </c>
      <c r="X67" s="74">
        <v>547</v>
      </c>
      <c r="Z67" s="75">
        <v>85166080</v>
      </c>
      <c r="AA67" s="76" t="s">
        <v>37</v>
      </c>
    </row>
    <row r="68" spans="1:97" s="10" customFormat="1" ht="72" customHeight="1" x14ac:dyDescent="0.25">
      <c r="A68" s="136" t="s">
        <v>94</v>
      </c>
      <c r="B68" s="94" t="s">
        <v>22</v>
      </c>
      <c r="C68" s="385">
        <v>733634</v>
      </c>
      <c r="D68" s="325" t="s">
        <v>228</v>
      </c>
      <c r="E68" s="183">
        <v>369</v>
      </c>
      <c r="F68" s="127">
        <v>4.0999999999999996</v>
      </c>
      <c r="G68" s="128">
        <v>4.92</v>
      </c>
      <c r="H68" s="421" t="s">
        <v>233</v>
      </c>
      <c r="I68" s="422"/>
      <c r="J68" s="186">
        <v>1</v>
      </c>
      <c r="K68" s="187">
        <v>1</v>
      </c>
      <c r="L68" s="378">
        <v>1</v>
      </c>
      <c r="M68" s="9"/>
      <c r="N68" s="68">
        <v>3838782185373</v>
      </c>
      <c r="O68" s="396">
        <v>31.5</v>
      </c>
      <c r="P68" s="396">
        <v>35.799999999999997</v>
      </c>
      <c r="Q68" s="396">
        <v>635</v>
      </c>
      <c r="R68" s="396">
        <v>691</v>
      </c>
      <c r="S68" s="396">
        <v>680</v>
      </c>
      <c r="T68" s="397">
        <v>298.37380000000002</v>
      </c>
      <c r="U68" s="329"/>
      <c r="V68" s="337">
        <v>595</v>
      </c>
      <c r="W68" s="335">
        <v>597</v>
      </c>
      <c r="X68" s="338">
        <v>547</v>
      </c>
      <c r="Y68" s="329"/>
      <c r="Z68" s="339">
        <v>85166080</v>
      </c>
      <c r="AA68" s="340" t="s">
        <v>37</v>
      </c>
    </row>
    <row r="69" spans="1:97" ht="66.599999999999994" customHeight="1" x14ac:dyDescent="0.45">
      <c r="B69" s="94" t="s">
        <v>22</v>
      </c>
      <c r="C69" s="387">
        <v>728865</v>
      </c>
      <c r="D69" s="392" t="s">
        <v>47</v>
      </c>
      <c r="E69" s="183">
        <v>369</v>
      </c>
      <c r="F69" s="127">
        <v>4.0999999999999996</v>
      </c>
      <c r="G69" s="128">
        <v>4.92</v>
      </c>
      <c r="H69" s="421" t="s">
        <v>107</v>
      </c>
      <c r="I69" s="422"/>
      <c r="J69" s="186">
        <v>1</v>
      </c>
      <c r="K69" s="187">
        <v>1</v>
      </c>
      <c r="L69" s="378">
        <v>1</v>
      </c>
      <c r="M69" s="9"/>
      <c r="N69" s="68">
        <v>3838782048562</v>
      </c>
      <c r="O69" s="79">
        <v>30.6</v>
      </c>
      <c r="P69" s="79">
        <v>34.9</v>
      </c>
      <c r="Q69" s="79">
        <v>635</v>
      </c>
      <c r="R69" s="79">
        <v>691</v>
      </c>
      <c r="S69" s="79">
        <v>680</v>
      </c>
      <c r="T69" s="96">
        <v>298.37380000000002</v>
      </c>
      <c r="V69" s="72">
        <v>595</v>
      </c>
      <c r="W69" s="73">
        <v>597</v>
      </c>
      <c r="X69" s="74">
        <v>547</v>
      </c>
      <c r="Z69" s="75">
        <v>85166080</v>
      </c>
      <c r="AA69" s="76" t="s">
        <v>37</v>
      </c>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row>
    <row r="70" spans="1:97" ht="61.2" customHeight="1" x14ac:dyDescent="0.25">
      <c r="A70" s="136" t="s">
        <v>94</v>
      </c>
      <c r="B70" s="94" t="s">
        <v>22</v>
      </c>
      <c r="C70" s="385">
        <v>733635</v>
      </c>
      <c r="D70" s="325" t="s">
        <v>229</v>
      </c>
      <c r="E70" s="183">
        <v>369</v>
      </c>
      <c r="F70" s="127">
        <v>4.0999999999999996</v>
      </c>
      <c r="G70" s="128">
        <v>4.92</v>
      </c>
      <c r="H70" s="421" t="s">
        <v>231</v>
      </c>
      <c r="I70" s="422"/>
      <c r="J70" s="186">
        <v>1</v>
      </c>
      <c r="K70" s="187">
        <v>1</v>
      </c>
      <c r="L70" s="378">
        <v>1</v>
      </c>
      <c r="M70" s="9"/>
      <c r="N70" s="68">
        <v>3838782185380</v>
      </c>
      <c r="O70" s="396">
        <v>32.4</v>
      </c>
      <c r="P70" s="396">
        <v>35.799999999999997</v>
      </c>
      <c r="Q70" s="396">
        <v>635</v>
      </c>
      <c r="R70" s="396">
        <v>691</v>
      </c>
      <c r="S70" s="396">
        <v>680</v>
      </c>
      <c r="T70" s="397">
        <v>298.37380000000002</v>
      </c>
      <c r="U70" s="329"/>
      <c r="V70" s="337">
        <v>595</v>
      </c>
      <c r="W70" s="335">
        <v>597</v>
      </c>
      <c r="X70" s="338">
        <v>547</v>
      </c>
      <c r="Y70" s="329"/>
      <c r="Z70" s="339">
        <v>85166080</v>
      </c>
      <c r="AA70" s="340" t="s">
        <v>37</v>
      </c>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row>
    <row r="71" spans="1:97" ht="66" customHeight="1" x14ac:dyDescent="0.45">
      <c r="B71" s="159"/>
      <c r="C71" s="387">
        <v>728864</v>
      </c>
      <c r="D71" s="392" t="s">
        <v>48</v>
      </c>
      <c r="E71" s="183">
        <v>339</v>
      </c>
      <c r="F71" s="127">
        <v>4.0999999999999996</v>
      </c>
      <c r="G71" s="128">
        <v>4.92</v>
      </c>
      <c r="H71" s="421" t="s">
        <v>108</v>
      </c>
      <c r="I71" s="422"/>
      <c r="J71" s="184">
        <v>1</v>
      </c>
      <c r="K71" s="184">
        <v>1</v>
      </c>
      <c r="L71" s="377">
        <v>1</v>
      </c>
      <c r="M71" s="9"/>
      <c r="N71" s="68">
        <v>3838782048241</v>
      </c>
      <c r="O71" s="79">
        <v>27.5</v>
      </c>
      <c r="P71" s="79">
        <v>31.8</v>
      </c>
      <c r="Q71" s="79">
        <v>635</v>
      </c>
      <c r="R71" s="79">
        <v>691</v>
      </c>
      <c r="S71" s="79">
        <v>680</v>
      </c>
      <c r="T71" s="96">
        <v>298.37380000000002</v>
      </c>
      <c r="V71" s="72">
        <v>595</v>
      </c>
      <c r="W71" s="73">
        <v>597</v>
      </c>
      <c r="X71" s="74">
        <v>547</v>
      </c>
      <c r="Z71" s="75">
        <v>85166080</v>
      </c>
      <c r="AA71" s="76" t="s">
        <v>37</v>
      </c>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row>
    <row r="72" spans="1:97" s="10" customFormat="1" ht="63.6" customHeight="1" x14ac:dyDescent="0.45">
      <c r="A72" s="14"/>
      <c r="B72" s="94" t="s">
        <v>22</v>
      </c>
      <c r="C72" s="387">
        <v>728954</v>
      </c>
      <c r="D72" s="393" t="s">
        <v>49</v>
      </c>
      <c r="E72" s="183">
        <v>339</v>
      </c>
      <c r="F72" s="127">
        <v>4.0999999999999996</v>
      </c>
      <c r="G72" s="128">
        <v>4.92</v>
      </c>
      <c r="H72" s="435" t="s">
        <v>109</v>
      </c>
      <c r="I72" s="436"/>
      <c r="J72" s="186">
        <v>1</v>
      </c>
      <c r="K72" s="187">
        <v>1</v>
      </c>
      <c r="L72" s="378">
        <v>1</v>
      </c>
      <c r="M72" s="9"/>
      <c r="N72" s="68">
        <v>3838782048258</v>
      </c>
      <c r="O72" s="79">
        <v>27.5</v>
      </c>
      <c r="P72" s="79">
        <v>31.8</v>
      </c>
      <c r="Q72" s="79">
        <v>635</v>
      </c>
      <c r="R72" s="79">
        <v>691</v>
      </c>
      <c r="S72" s="79">
        <v>680</v>
      </c>
      <c r="T72" s="96">
        <v>298.37380000000002</v>
      </c>
      <c r="V72" s="72">
        <v>595</v>
      </c>
      <c r="W72" s="73">
        <v>597</v>
      </c>
      <c r="X72" s="74">
        <v>547</v>
      </c>
      <c r="Z72" s="75">
        <v>85166080</v>
      </c>
      <c r="AA72" s="76" t="s">
        <v>37</v>
      </c>
    </row>
    <row r="73" spans="1:97" s="10" customFormat="1" ht="61.95" customHeight="1" x14ac:dyDescent="0.45">
      <c r="A73" s="14"/>
      <c r="B73" s="94" t="s">
        <v>22</v>
      </c>
      <c r="C73" s="387">
        <v>728942</v>
      </c>
      <c r="D73" s="392" t="s">
        <v>51</v>
      </c>
      <c r="E73" s="183">
        <v>319</v>
      </c>
      <c r="F73" s="127">
        <v>4.0999999999999996</v>
      </c>
      <c r="G73" s="128">
        <v>4.92</v>
      </c>
      <c r="H73" s="435" t="s">
        <v>147</v>
      </c>
      <c r="I73" s="436"/>
      <c r="J73" s="186">
        <v>1</v>
      </c>
      <c r="K73" s="187">
        <v>1</v>
      </c>
      <c r="L73" s="378">
        <v>1</v>
      </c>
      <c r="M73" s="9"/>
      <c r="N73" s="188">
        <v>3838782048265</v>
      </c>
      <c r="O73" s="79">
        <v>38</v>
      </c>
      <c r="P73" s="79">
        <v>42.3</v>
      </c>
      <c r="Q73" s="79">
        <v>635</v>
      </c>
      <c r="R73" s="79">
        <v>691</v>
      </c>
      <c r="S73" s="79">
        <v>680</v>
      </c>
      <c r="T73" s="96">
        <v>298.37380000000002</v>
      </c>
      <c r="V73" s="72">
        <v>595</v>
      </c>
      <c r="W73" s="73">
        <v>597</v>
      </c>
      <c r="X73" s="74">
        <v>547</v>
      </c>
      <c r="Z73" s="75">
        <v>85166080</v>
      </c>
      <c r="AA73" s="76" t="s">
        <v>37</v>
      </c>
    </row>
    <row r="74" spans="1:97" s="10" customFormat="1" ht="72" customHeight="1" x14ac:dyDescent="0.45">
      <c r="A74" s="14"/>
      <c r="B74" s="94" t="s">
        <v>22</v>
      </c>
      <c r="C74" s="388">
        <v>728953</v>
      </c>
      <c r="D74" s="393" t="s">
        <v>52</v>
      </c>
      <c r="E74" s="183">
        <v>299</v>
      </c>
      <c r="F74" s="127">
        <v>4.0999999999999996</v>
      </c>
      <c r="G74" s="128">
        <v>4.92</v>
      </c>
      <c r="H74" s="461" t="s">
        <v>111</v>
      </c>
      <c r="I74" s="462"/>
      <c r="J74" s="190">
        <v>1</v>
      </c>
      <c r="K74" s="185">
        <v>1</v>
      </c>
      <c r="L74" s="377">
        <v>1</v>
      </c>
      <c r="M74" s="9"/>
      <c r="N74" s="68">
        <v>3838782048593</v>
      </c>
      <c r="O74" s="191">
        <v>31.5</v>
      </c>
      <c r="P74" s="191">
        <v>35.799999999999997</v>
      </c>
      <c r="Q74" s="70">
        <v>635</v>
      </c>
      <c r="R74" s="70">
        <v>691</v>
      </c>
      <c r="S74" s="70">
        <v>680</v>
      </c>
      <c r="T74" s="71">
        <v>298.37380000000002</v>
      </c>
      <c r="V74" s="72">
        <v>595</v>
      </c>
      <c r="W74" s="73">
        <v>597</v>
      </c>
      <c r="X74" s="74">
        <v>547</v>
      </c>
      <c r="Z74" s="75">
        <v>85166080</v>
      </c>
      <c r="AA74" s="76" t="s">
        <v>37</v>
      </c>
    </row>
    <row r="75" spans="1:97" s="10" customFormat="1" ht="63.6" customHeight="1" x14ac:dyDescent="0.25">
      <c r="A75" s="136" t="s">
        <v>94</v>
      </c>
      <c r="B75" s="94" t="s">
        <v>22</v>
      </c>
      <c r="C75" s="385">
        <v>733632</v>
      </c>
      <c r="D75" s="325" t="s">
        <v>230</v>
      </c>
      <c r="E75" s="183">
        <v>299</v>
      </c>
      <c r="F75" s="127">
        <v>4.0999999999999996</v>
      </c>
      <c r="G75" s="128">
        <v>4.92</v>
      </c>
      <c r="H75" s="421" t="s">
        <v>232</v>
      </c>
      <c r="I75" s="422"/>
      <c r="J75" s="190">
        <v>1</v>
      </c>
      <c r="K75" s="185">
        <v>1</v>
      </c>
      <c r="L75" s="377">
        <v>1</v>
      </c>
      <c r="M75" s="9"/>
      <c r="N75" s="77">
        <v>3838782185359</v>
      </c>
      <c r="O75" s="396">
        <v>32</v>
      </c>
      <c r="P75" s="396">
        <v>35.799999999999997</v>
      </c>
      <c r="Q75" s="396">
        <v>635</v>
      </c>
      <c r="R75" s="396">
        <v>691</v>
      </c>
      <c r="S75" s="396">
        <v>680</v>
      </c>
      <c r="T75" s="397">
        <v>298.37380000000002</v>
      </c>
      <c r="U75" s="329"/>
      <c r="V75" s="337">
        <v>595</v>
      </c>
      <c r="W75" s="335">
        <v>597</v>
      </c>
      <c r="X75" s="338">
        <v>547</v>
      </c>
      <c r="Y75" s="329"/>
      <c r="Z75" s="339">
        <v>85166080</v>
      </c>
      <c r="AA75" s="340" t="s">
        <v>37</v>
      </c>
    </row>
    <row r="76" spans="1:97" s="10" customFormat="1" ht="80.400000000000006" customHeight="1" x14ac:dyDescent="0.45">
      <c r="A76" s="14"/>
      <c r="B76" s="94" t="s">
        <v>22</v>
      </c>
      <c r="C76" s="387">
        <v>728866</v>
      </c>
      <c r="D76" s="392" t="s">
        <v>53</v>
      </c>
      <c r="E76" s="183">
        <v>299</v>
      </c>
      <c r="F76" s="127">
        <v>4.0999999999999996</v>
      </c>
      <c r="G76" s="128">
        <v>4.92</v>
      </c>
      <c r="H76" s="425" t="s">
        <v>112</v>
      </c>
      <c r="I76" s="426"/>
      <c r="J76" s="184">
        <v>1</v>
      </c>
      <c r="K76" s="184">
        <v>1</v>
      </c>
      <c r="L76" s="377">
        <v>1</v>
      </c>
      <c r="M76" s="9"/>
      <c r="N76" s="68">
        <v>3838782044670</v>
      </c>
      <c r="O76" s="79">
        <v>32.5</v>
      </c>
      <c r="P76" s="79">
        <v>36.799999999999997</v>
      </c>
      <c r="Q76" s="79">
        <v>635</v>
      </c>
      <c r="R76" s="79">
        <v>691</v>
      </c>
      <c r="S76" s="79">
        <v>680</v>
      </c>
      <c r="T76" s="96">
        <v>298.37380000000002</v>
      </c>
      <c r="V76" s="72">
        <v>595</v>
      </c>
      <c r="W76" s="73">
        <v>597</v>
      </c>
      <c r="X76" s="74">
        <v>547</v>
      </c>
      <c r="Z76" s="75">
        <v>85166080</v>
      </c>
      <c r="AA76" s="76" t="s">
        <v>37</v>
      </c>
    </row>
    <row r="77" spans="1:97" s="10" customFormat="1" ht="61.95" customHeight="1" x14ac:dyDescent="0.45">
      <c r="A77" s="14"/>
      <c r="B77" s="94" t="s">
        <v>22</v>
      </c>
      <c r="C77" s="387">
        <v>728868</v>
      </c>
      <c r="D77" s="392" t="s">
        <v>54</v>
      </c>
      <c r="E77" s="183">
        <v>279</v>
      </c>
      <c r="F77" s="127">
        <v>4.0999999999999996</v>
      </c>
      <c r="G77" s="128">
        <v>4.92</v>
      </c>
      <c r="H77" s="425" t="s">
        <v>113</v>
      </c>
      <c r="I77" s="426"/>
      <c r="J77" s="184">
        <v>1</v>
      </c>
      <c r="K77" s="184">
        <v>1</v>
      </c>
      <c r="L77" s="377">
        <v>1</v>
      </c>
      <c r="M77" s="9"/>
      <c r="N77" s="68">
        <v>3838782044694</v>
      </c>
      <c r="O77" s="79">
        <v>32.5</v>
      </c>
      <c r="P77" s="79">
        <v>36.799999999999997</v>
      </c>
      <c r="Q77" s="79">
        <v>635</v>
      </c>
      <c r="R77" s="79">
        <v>691</v>
      </c>
      <c r="S77" s="79">
        <v>680</v>
      </c>
      <c r="T77" s="96">
        <v>298.37380000000002</v>
      </c>
      <c r="V77" s="72">
        <v>595</v>
      </c>
      <c r="W77" s="73">
        <v>597</v>
      </c>
      <c r="X77" s="74">
        <v>547</v>
      </c>
      <c r="Z77" s="75">
        <v>85166080</v>
      </c>
      <c r="AA77" s="76" t="s">
        <v>37</v>
      </c>
    </row>
    <row r="78" spans="1:97" s="10" customFormat="1" ht="57.6" customHeight="1" x14ac:dyDescent="0.45">
      <c r="A78" s="14"/>
      <c r="B78" s="94" t="s">
        <v>22</v>
      </c>
      <c r="C78" s="387">
        <v>728943</v>
      </c>
      <c r="D78" s="392" t="s">
        <v>55</v>
      </c>
      <c r="E78" s="183">
        <v>279</v>
      </c>
      <c r="F78" s="127">
        <v>4.0999999999999996</v>
      </c>
      <c r="G78" s="128">
        <v>4.92</v>
      </c>
      <c r="H78" s="425" t="s">
        <v>114</v>
      </c>
      <c r="I78" s="426"/>
      <c r="J78" s="192">
        <v>1</v>
      </c>
      <c r="K78" s="186">
        <v>1</v>
      </c>
      <c r="L78" s="378">
        <v>1</v>
      </c>
      <c r="M78" s="9"/>
      <c r="N78" s="188">
        <v>3838782048395</v>
      </c>
      <c r="O78" s="79">
        <v>30.1</v>
      </c>
      <c r="P78" s="79">
        <v>34.4</v>
      </c>
      <c r="Q78" s="79">
        <v>635</v>
      </c>
      <c r="R78" s="79">
        <v>691</v>
      </c>
      <c r="S78" s="79">
        <v>680</v>
      </c>
      <c r="T78" s="96">
        <v>298.37380000000002</v>
      </c>
      <c r="V78" s="72">
        <v>595</v>
      </c>
      <c r="W78" s="73">
        <v>597</v>
      </c>
      <c r="X78" s="74">
        <v>547</v>
      </c>
      <c r="Z78" s="75">
        <v>85166080</v>
      </c>
      <c r="AA78" s="76" t="s">
        <v>37</v>
      </c>
    </row>
    <row r="79" spans="1:97" s="10" customFormat="1" ht="57.6" customHeight="1" x14ac:dyDescent="0.45">
      <c r="A79" s="14"/>
      <c r="B79" s="94"/>
      <c r="C79" s="385">
        <v>728863</v>
      </c>
      <c r="D79" s="325" t="s">
        <v>50</v>
      </c>
      <c r="E79" s="398">
        <v>269</v>
      </c>
      <c r="F79" s="399">
        <v>4.0999999999999996</v>
      </c>
      <c r="G79" s="236">
        <v>4.92</v>
      </c>
      <c r="H79" s="423" t="s">
        <v>110</v>
      </c>
      <c r="I79" s="424"/>
      <c r="J79" s="400">
        <v>1</v>
      </c>
      <c r="K79" s="401">
        <v>1</v>
      </c>
      <c r="L79" s="402">
        <v>1</v>
      </c>
      <c r="M79" s="403"/>
      <c r="N79" s="77">
        <v>3838782044649</v>
      </c>
      <c r="O79" s="396">
        <v>30.6</v>
      </c>
      <c r="P79" s="396">
        <v>34.9</v>
      </c>
      <c r="Q79" s="396">
        <v>635</v>
      </c>
      <c r="R79" s="396">
        <v>691</v>
      </c>
      <c r="S79" s="396">
        <v>680</v>
      </c>
      <c r="T79" s="397">
        <v>298.37380000000002</v>
      </c>
      <c r="U79" s="329"/>
      <c r="V79" s="337">
        <v>595</v>
      </c>
      <c r="W79" s="335">
        <v>597</v>
      </c>
      <c r="X79" s="338">
        <v>547</v>
      </c>
      <c r="Y79" s="329"/>
      <c r="Z79" s="339">
        <v>85166080</v>
      </c>
      <c r="AA79" s="340" t="s">
        <v>37</v>
      </c>
    </row>
    <row r="80" spans="1:97" s="10" customFormat="1" ht="51" customHeight="1" x14ac:dyDescent="0.45">
      <c r="A80" s="14"/>
      <c r="B80" s="159"/>
      <c r="C80" s="387">
        <v>728956</v>
      </c>
      <c r="D80" s="392" t="s">
        <v>57</v>
      </c>
      <c r="E80" s="183">
        <v>269</v>
      </c>
      <c r="F80" s="127">
        <v>4.0999999999999996</v>
      </c>
      <c r="G80" s="128">
        <v>4.92</v>
      </c>
      <c r="H80" s="425" t="s">
        <v>116</v>
      </c>
      <c r="I80" s="426"/>
      <c r="J80" s="192">
        <v>1</v>
      </c>
      <c r="K80" s="186">
        <v>1</v>
      </c>
      <c r="L80" s="378">
        <v>1</v>
      </c>
      <c r="M80" s="9"/>
      <c r="N80" s="188">
        <v>3838782048623</v>
      </c>
      <c r="O80" s="79">
        <v>30.1</v>
      </c>
      <c r="P80" s="79">
        <v>34.4</v>
      </c>
      <c r="Q80" s="79">
        <v>635</v>
      </c>
      <c r="R80" s="79">
        <v>691</v>
      </c>
      <c r="S80" s="79">
        <v>680</v>
      </c>
      <c r="T80" s="96">
        <v>298.37380000000002</v>
      </c>
      <c r="V80" s="72">
        <v>595</v>
      </c>
      <c r="W80" s="73">
        <v>597</v>
      </c>
      <c r="X80" s="74">
        <v>547</v>
      </c>
      <c r="Z80" s="75">
        <v>85166080</v>
      </c>
      <c r="AA80" s="76" t="s">
        <v>37</v>
      </c>
    </row>
    <row r="81" spans="1:97" s="10" customFormat="1" ht="51" customHeight="1" x14ac:dyDescent="0.45">
      <c r="A81" s="14"/>
      <c r="B81" s="94" t="s">
        <v>22</v>
      </c>
      <c r="C81" s="387">
        <v>728948</v>
      </c>
      <c r="D81" s="392" t="s">
        <v>58</v>
      </c>
      <c r="E81" s="183">
        <v>249</v>
      </c>
      <c r="F81" s="127">
        <v>4.0999999999999996</v>
      </c>
      <c r="G81" s="128">
        <v>4.92</v>
      </c>
      <c r="H81" s="431" t="s">
        <v>117</v>
      </c>
      <c r="I81" s="432"/>
      <c r="J81" s="186">
        <v>1</v>
      </c>
      <c r="K81" s="187">
        <v>1</v>
      </c>
      <c r="L81" s="378">
        <v>1</v>
      </c>
      <c r="M81" s="9"/>
      <c r="N81" s="193">
        <v>3838782048548</v>
      </c>
      <c r="O81" s="79">
        <v>30.1</v>
      </c>
      <c r="P81" s="79">
        <v>34.4</v>
      </c>
      <c r="Q81" s="79">
        <v>635</v>
      </c>
      <c r="R81" s="79">
        <v>691</v>
      </c>
      <c r="S81" s="79">
        <v>680</v>
      </c>
      <c r="T81" s="96">
        <v>298.37380000000002</v>
      </c>
      <c r="V81" s="72">
        <v>595</v>
      </c>
      <c r="W81" s="73">
        <v>597</v>
      </c>
      <c r="X81" s="74">
        <v>547</v>
      </c>
      <c r="Z81" s="75">
        <v>85166080</v>
      </c>
      <c r="AA81" s="76" t="s">
        <v>37</v>
      </c>
    </row>
    <row r="82" spans="1:97" ht="54.6" customHeight="1" x14ac:dyDescent="0.45">
      <c r="B82" s="159"/>
      <c r="C82" s="387">
        <v>728944</v>
      </c>
      <c r="D82" s="392" t="s">
        <v>56</v>
      </c>
      <c r="E82" s="183">
        <v>249</v>
      </c>
      <c r="F82" s="127">
        <v>4.0999999999999996</v>
      </c>
      <c r="G82" s="128">
        <v>4.92</v>
      </c>
      <c r="H82" s="425" t="s">
        <v>115</v>
      </c>
      <c r="I82" s="426"/>
      <c r="J82" s="186">
        <v>1</v>
      </c>
      <c r="K82" s="187">
        <v>1</v>
      </c>
      <c r="L82" s="378">
        <v>1</v>
      </c>
      <c r="M82" s="9"/>
      <c r="N82" s="68">
        <v>3838782048401</v>
      </c>
      <c r="O82" s="79">
        <v>31.5</v>
      </c>
      <c r="P82" s="79">
        <v>35.799999999999997</v>
      </c>
      <c r="Q82" s="79">
        <v>635</v>
      </c>
      <c r="R82" s="79">
        <v>691</v>
      </c>
      <c r="S82" s="79">
        <v>680</v>
      </c>
      <c r="T82" s="96">
        <v>298.37380000000002</v>
      </c>
      <c r="V82" s="72">
        <v>595</v>
      </c>
      <c r="W82" s="73">
        <v>597</v>
      </c>
      <c r="X82" s="74">
        <v>547</v>
      </c>
      <c r="Z82" s="75">
        <v>85166080</v>
      </c>
      <c r="AA82" s="76" t="s">
        <v>37</v>
      </c>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row>
    <row r="83" spans="1:97" s="10" customFormat="1" ht="49.95" customHeight="1" x14ac:dyDescent="0.45">
      <c r="A83" s="14"/>
      <c r="B83" s="94" t="s">
        <v>22</v>
      </c>
      <c r="C83" s="387">
        <v>728926</v>
      </c>
      <c r="D83" s="392" t="s">
        <v>59</v>
      </c>
      <c r="E83" s="183">
        <v>229</v>
      </c>
      <c r="F83" s="127">
        <v>4.0999999999999996</v>
      </c>
      <c r="G83" s="128">
        <v>4.92</v>
      </c>
      <c r="H83" s="431" t="s">
        <v>118</v>
      </c>
      <c r="I83" s="432"/>
      <c r="J83" s="186">
        <v>1</v>
      </c>
      <c r="K83" s="187"/>
      <c r="L83" s="378">
        <v>1</v>
      </c>
      <c r="M83" s="9"/>
      <c r="N83" s="193">
        <v>3838782048234</v>
      </c>
      <c r="O83" s="79">
        <v>30.6</v>
      </c>
      <c r="P83" s="79">
        <v>34.9</v>
      </c>
      <c r="Q83" s="79">
        <v>635</v>
      </c>
      <c r="R83" s="79">
        <v>691</v>
      </c>
      <c r="S83" s="79">
        <v>680</v>
      </c>
      <c r="T83" s="96">
        <v>298.37380000000002</v>
      </c>
      <c r="V83" s="72">
        <v>595</v>
      </c>
      <c r="W83" s="73">
        <v>597</v>
      </c>
      <c r="X83" s="74">
        <v>547</v>
      </c>
      <c r="Z83" s="75">
        <v>85166080</v>
      </c>
      <c r="AA83" s="76" t="s">
        <v>37</v>
      </c>
    </row>
    <row r="84" spans="1:97" s="10" customFormat="1" ht="49.5" customHeight="1" x14ac:dyDescent="0.45">
      <c r="A84" s="14"/>
      <c r="B84" s="1"/>
      <c r="C84" s="388">
        <v>728951</v>
      </c>
      <c r="D84" s="393" t="s">
        <v>61</v>
      </c>
      <c r="E84" s="183">
        <v>229</v>
      </c>
      <c r="F84" s="127">
        <v>4.0999999999999996</v>
      </c>
      <c r="G84" s="128">
        <v>4.92</v>
      </c>
      <c r="H84" s="425" t="s">
        <v>120</v>
      </c>
      <c r="I84" s="426"/>
      <c r="J84" s="194">
        <v>1</v>
      </c>
      <c r="K84" s="187">
        <v>1</v>
      </c>
      <c r="L84" s="378">
        <v>1</v>
      </c>
      <c r="M84" s="9"/>
      <c r="N84" s="68">
        <v>3838782048579</v>
      </c>
      <c r="O84" s="191">
        <v>30.6</v>
      </c>
      <c r="P84" s="191">
        <v>34.9</v>
      </c>
      <c r="Q84" s="70">
        <v>635</v>
      </c>
      <c r="R84" s="70">
        <v>691</v>
      </c>
      <c r="S84" s="70">
        <v>680</v>
      </c>
      <c r="T84" s="71">
        <v>298.37380000000002</v>
      </c>
      <c r="V84" s="72">
        <v>595</v>
      </c>
      <c r="W84" s="73">
        <v>597</v>
      </c>
      <c r="X84" s="74">
        <v>547</v>
      </c>
      <c r="Z84" s="75">
        <v>85166080</v>
      </c>
      <c r="AA84" s="76" t="s">
        <v>37</v>
      </c>
    </row>
    <row r="85" spans="1:97" s="10" customFormat="1" ht="42.6" customHeight="1" x14ac:dyDescent="0.45">
      <c r="A85" s="14"/>
      <c r="B85" s="1"/>
      <c r="C85" s="388">
        <v>728950</v>
      </c>
      <c r="D85" s="393" t="s">
        <v>60</v>
      </c>
      <c r="E85" s="183">
        <v>219</v>
      </c>
      <c r="F85" s="127">
        <v>4.0999999999999996</v>
      </c>
      <c r="G85" s="128">
        <v>4.92</v>
      </c>
      <c r="H85" s="551" t="s">
        <v>119</v>
      </c>
      <c r="I85" s="552"/>
      <c r="J85" s="194">
        <v>1</v>
      </c>
      <c r="K85" s="187"/>
      <c r="L85" s="378">
        <v>1</v>
      </c>
      <c r="M85" s="9"/>
      <c r="N85" s="68">
        <v>3838782048562</v>
      </c>
      <c r="O85" s="191">
        <v>30.6</v>
      </c>
      <c r="P85" s="191">
        <v>34.9</v>
      </c>
      <c r="Q85" s="70">
        <v>635</v>
      </c>
      <c r="R85" s="70">
        <v>691</v>
      </c>
      <c r="S85" s="70">
        <v>680</v>
      </c>
      <c r="T85" s="71">
        <v>298.37380000000002</v>
      </c>
      <c r="V85" s="72">
        <v>595</v>
      </c>
      <c r="W85" s="73">
        <v>597</v>
      </c>
      <c r="X85" s="74">
        <v>547</v>
      </c>
      <c r="Z85" s="75">
        <v>85166080</v>
      </c>
      <c r="AA85" s="76" t="s">
        <v>37</v>
      </c>
    </row>
    <row r="86" spans="1:97" s="10" customFormat="1" ht="42.6" customHeight="1" x14ac:dyDescent="0.45">
      <c r="A86" s="14"/>
      <c r="B86" s="1"/>
      <c r="C86" s="388">
        <v>728927</v>
      </c>
      <c r="D86" s="393" t="s">
        <v>62</v>
      </c>
      <c r="E86" s="183">
        <v>209</v>
      </c>
      <c r="F86" s="127">
        <v>4.0999999999999996</v>
      </c>
      <c r="G86" s="128">
        <v>4.92</v>
      </c>
      <c r="H86" s="425" t="s">
        <v>121</v>
      </c>
      <c r="I86" s="426"/>
      <c r="J86" s="194">
        <v>1</v>
      </c>
      <c r="K86" s="187"/>
      <c r="L86" s="378">
        <v>1</v>
      </c>
      <c r="M86" s="9"/>
      <c r="N86" s="68">
        <v>3838782048241</v>
      </c>
      <c r="O86" s="191">
        <v>27.5</v>
      </c>
      <c r="P86" s="191">
        <v>31.8</v>
      </c>
      <c r="Q86" s="70">
        <v>635</v>
      </c>
      <c r="R86" s="70">
        <v>691</v>
      </c>
      <c r="S86" s="70">
        <v>680</v>
      </c>
      <c r="T86" s="71">
        <v>298.37380000000002</v>
      </c>
      <c r="V86" s="72">
        <v>595</v>
      </c>
      <c r="W86" s="73">
        <v>597</v>
      </c>
      <c r="X86" s="74">
        <v>547</v>
      </c>
      <c r="Z86" s="75">
        <v>85166080</v>
      </c>
      <c r="AA86" s="76" t="s">
        <v>37</v>
      </c>
    </row>
    <row r="87" spans="1:97" ht="42.6" customHeight="1" x14ac:dyDescent="0.45">
      <c r="B87" s="1"/>
      <c r="C87" s="389">
        <v>728928</v>
      </c>
      <c r="D87" s="394" t="s">
        <v>63</v>
      </c>
      <c r="E87" s="195">
        <v>209</v>
      </c>
      <c r="F87" s="127">
        <v>4.0999999999999996</v>
      </c>
      <c r="G87" s="128">
        <v>4.92</v>
      </c>
      <c r="H87" s="553" t="s">
        <v>122</v>
      </c>
      <c r="I87" s="554"/>
      <c r="J87" s="189">
        <v>1</v>
      </c>
      <c r="K87" s="184">
        <v>1</v>
      </c>
      <c r="L87" s="377">
        <v>1</v>
      </c>
      <c r="M87" s="9"/>
      <c r="N87" s="196">
        <v>3838782048258</v>
      </c>
      <c r="O87" s="197">
        <v>27.5</v>
      </c>
      <c r="P87" s="197">
        <v>31.8</v>
      </c>
      <c r="Q87" s="197">
        <v>635</v>
      </c>
      <c r="R87" s="197">
        <v>691</v>
      </c>
      <c r="S87" s="197">
        <v>680</v>
      </c>
      <c r="T87" s="198">
        <v>298.37380000000002</v>
      </c>
      <c r="V87" s="72">
        <v>595</v>
      </c>
      <c r="W87" s="73">
        <v>597</v>
      </c>
      <c r="X87" s="74">
        <v>547</v>
      </c>
      <c r="Z87" s="199">
        <v>85166080</v>
      </c>
      <c r="AA87" s="200" t="s">
        <v>37</v>
      </c>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row>
    <row r="88" spans="1:97" s="10" customFormat="1" ht="42.6" customHeight="1" x14ac:dyDescent="0.45">
      <c r="A88" s="14"/>
      <c r="B88" s="115"/>
      <c r="C88" s="387">
        <v>728929</v>
      </c>
      <c r="D88" s="392" t="s">
        <v>64</v>
      </c>
      <c r="E88" s="183">
        <v>199</v>
      </c>
      <c r="F88" s="127">
        <v>4.0999999999999996</v>
      </c>
      <c r="G88" s="128">
        <v>4.92</v>
      </c>
      <c r="H88" s="551" t="s">
        <v>123</v>
      </c>
      <c r="I88" s="552"/>
      <c r="J88" s="192">
        <v>1</v>
      </c>
      <c r="K88" s="187"/>
      <c r="L88" s="378">
        <v>1</v>
      </c>
      <c r="M88" s="9"/>
      <c r="N88" s="188">
        <v>3838782048265</v>
      </c>
      <c r="O88" s="79">
        <v>38</v>
      </c>
      <c r="P88" s="79">
        <v>42.3</v>
      </c>
      <c r="Q88" s="79">
        <v>635</v>
      </c>
      <c r="R88" s="79">
        <v>691</v>
      </c>
      <c r="S88" s="79">
        <v>680</v>
      </c>
      <c r="T88" s="96">
        <v>298.37380000000002</v>
      </c>
      <c r="V88" s="72">
        <v>595</v>
      </c>
      <c r="W88" s="73">
        <v>597</v>
      </c>
      <c r="X88" s="74">
        <v>547</v>
      </c>
      <c r="Z88" s="75">
        <v>85166080</v>
      </c>
      <c r="AA88" s="76" t="s">
        <v>37</v>
      </c>
    </row>
    <row r="89" spans="1:97" s="10" customFormat="1" ht="42.6" customHeight="1" x14ac:dyDescent="0.45">
      <c r="A89" s="14"/>
      <c r="B89" s="115"/>
      <c r="C89" s="387">
        <v>728931</v>
      </c>
      <c r="D89" s="392" t="s">
        <v>65</v>
      </c>
      <c r="E89" s="183">
        <v>199</v>
      </c>
      <c r="F89" s="127">
        <v>4.0999999999999996</v>
      </c>
      <c r="G89" s="128">
        <v>4.92</v>
      </c>
      <c r="H89" s="435" t="s">
        <v>124</v>
      </c>
      <c r="I89" s="436"/>
      <c r="J89" s="192">
        <v>1</v>
      </c>
      <c r="K89" s="187"/>
      <c r="L89" s="378">
        <v>1</v>
      </c>
      <c r="M89" s="9"/>
      <c r="N89" s="188">
        <v>3838782048289</v>
      </c>
      <c r="O89" s="79">
        <v>26.9</v>
      </c>
      <c r="P89" s="79">
        <v>31.2</v>
      </c>
      <c r="Q89" s="79">
        <v>635</v>
      </c>
      <c r="R89" s="79">
        <v>691</v>
      </c>
      <c r="S89" s="79">
        <v>680</v>
      </c>
      <c r="T89" s="96">
        <v>298.37380000000002</v>
      </c>
      <c r="V89" s="72">
        <v>595</v>
      </c>
      <c r="W89" s="73">
        <v>597</v>
      </c>
      <c r="X89" s="74">
        <v>547</v>
      </c>
      <c r="Z89" s="75">
        <v>85166080</v>
      </c>
      <c r="AA89" s="76" t="s">
        <v>37</v>
      </c>
    </row>
    <row r="90" spans="1:97" s="10" customFormat="1" ht="42.6" customHeight="1" thickBot="1" x14ac:dyDescent="0.5">
      <c r="A90" s="14"/>
      <c r="B90" s="115"/>
      <c r="C90" s="390">
        <v>728930</v>
      </c>
      <c r="D90" s="395" t="s">
        <v>66</v>
      </c>
      <c r="E90" s="379">
        <v>189</v>
      </c>
      <c r="F90" s="380">
        <v>4.0999999999999996</v>
      </c>
      <c r="G90" s="381">
        <v>4.92</v>
      </c>
      <c r="H90" s="429" t="s">
        <v>125</v>
      </c>
      <c r="I90" s="430"/>
      <c r="J90" s="382">
        <v>1</v>
      </c>
      <c r="K90" s="383"/>
      <c r="L90" s="384">
        <v>1</v>
      </c>
      <c r="M90" s="9"/>
      <c r="N90" s="201">
        <v>3838782048272</v>
      </c>
      <c r="O90" s="202">
        <v>26.9</v>
      </c>
      <c r="P90" s="202">
        <v>31.2</v>
      </c>
      <c r="Q90" s="202">
        <v>635</v>
      </c>
      <c r="R90" s="202">
        <v>691</v>
      </c>
      <c r="S90" s="202">
        <v>680</v>
      </c>
      <c r="T90" s="203">
        <v>298.37380000000002</v>
      </c>
      <c r="V90" s="107">
        <v>595</v>
      </c>
      <c r="W90" s="108">
        <v>597</v>
      </c>
      <c r="X90" s="109">
        <v>547</v>
      </c>
      <c r="Z90" s="204">
        <v>85166080</v>
      </c>
      <c r="AA90" s="205" t="s">
        <v>37</v>
      </c>
    </row>
    <row r="91" spans="1:97" s="210" customFormat="1" ht="37.5" customHeight="1" thickBot="1" x14ac:dyDescent="0.5">
      <c r="A91" s="14"/>
      <c r="B91" s="173"/>
      <c r="C91" s="206" t="s">
        <v>67</v>
      </c>
      <c r="D91" s="206"/>
      <c r="E91" s="27"/>
      <c r="F91" s="27"/>
      <c r="G91" s="27"/>
      <c r="H91" s="27"/>
      <c r="I91" s="27"/>
      <c r="J91" s="27"/>
      <c r="K91" s="27"/>
      <c r="L91" s="27"/>
      <c r="M91" s="27"/>
      <c r="N91" s="207"/>
      <c r="O91" s="208"/>
      <c r="P91" s="208"/>
      <c r="Q91" s="208"/>
      <c r="R91" s="208"/>
      <c r="S91" s="208"/>
      <c r="T91" s="209"/>
      <c r="V91" s="208"/>
      <c r="W91" s="208"/>
      <c r="X91" s="208"/>
      <c r="Z91" s="208"/>
      <c r="AA91" s="208"/>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row>
    <row r="92" spans="1:97" ht="39" customHeight="1" x14ac:dyDescent="0.45">
      <c r="B92" s="1"/>
      <c r="C92" s="211">
        <v>655257</v>
      </c>
      <c r="D92" s="212" t="s">
        <v>68</v>
      </c>
      <c r="E92" s="118">
        <v>149</v>
      </c>
      <c r="F92" s="119">
        <v>1.1499999999999999</v>
      </c>
      <c r="G92" s="120">
        <f t="shared" ref="G92:G97" si="5">SUM(F92*1.2)</f>
        <v>1.38</v>
      </c>
      <c r="H92" s="433" t="s">
        <v>146</v>
      </c>
      <c r="I92" s="433"/>
      <c r="J92" s="433"/>
      <c r="K92" s="433"/>
      <c r="L92" s="434"/>
      <c r="M92" s="149"/>
      <c r="N92" s="213">
        <v>3838782054624</v>
      </c>
      <c r="O92" s="123">
        <v>15</v>
      </c>
      <c r="P92" s="123">
        <v>17</v>
      </c>
      <c r="Q92" s="123">
        <v>650</v>
      </c>
      <c r="R92" s="123">
        <v>445</v>
      </c>
      <c r="S92" s="123">
        <v>404</v>
      </c>
      <c r="T92" s="124">
        <v>116.857</v>
      </c>
      <c r="V92" s="214">
        <v>595</v>
      </c>
      <c r="W92" s="123">
        <v>388</v>
      </c>
      <c r="X92" s="61">
        <v>345</v>
      </c>
      <c r="Z92" s="60">
        <v>85165000</v>
      </c>
      <c r="AA92" s="61" t="s">
        <v>69</v>
      </c>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row>
    <row r="93" spans="1:97" ht="48.75" customHeight="1" x14ac:dyDescent="0.45">
      <c r="B93" s="94" t="s">
        <v>22</v>
      </c>
      <c r="C93" s="215">
        <v>655258</v>
      </c>
      <c r="D93" s="216" t="s">
        <v>70</v>
      </c>
      <c r="E93" s="65">
        <v>179</v>
      </c>
      <c r="F93" s="127">
        <v>1.1499999999999999</v>
      </c>
      <c r="G93" s="128">
        <f t="shared" si="5"/>
        <v>1.38</v>
      </c>
      <c r="H93" s="428" t="s">
        <v>145</v>
      </c>
      <c r="I93" s="428"/>
      <c r="J93" s="428"/>
      <c r="K93" s="428"/>
      <c r="L93" s="422"/>
      <c r="M93" s="149"/>
      <c r="N93" s="68">
        <v>3838782054631</v>
      </c>
      <c r="O93" s="79">
        <v>14</v>
      </c>
      <c r="P93" s="79">
        <v>16</v>
      </c>
      <c r="Q93" s="79">
        <v>650</v>
      </c>
      <c r="R93" s="79">
        <v>441</v>
      </c>
      <c r="S93" s="79">
        <v>404</v>
      </c>
      <c r="T93" s="96">
        <v>115.8066</v>
      </c>
      <c r="V93" s="217">
        <v>595</v>
      </c>
      <c r="W93" s="79">
        <v>384</v>
      </c>
      <c r="X93" s="76">
        <v>320</v>
      </c>
      <c r="Z93" s="75">
        <v>85165000</v>
      </c>
      <c r="AA93" s="76" t="s">
        <v>69</v>
      </c>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row>
    <row r="94" spans="1:97" ht="48.75" customHeight="1" x14ac:dyDescent="0.45">
      <c r="B94" s="94" t="s">
        <v>22</v>
      </c>
      <c r="C94" s="215">
        <v>655259</v>
      </c>
      <c r="D94" s="216" t="s">
        <v>71</v>
      </c>
      <c r="E94" s="65">
        <v>179</v>
      </c>
      <c r="F94" s="127">
        <v>1.1499999999999999</v>
      </c>
      <c r="G94" s="128">
        <f t="shared" si="5"/>
        <v>1.38</v>
      </c>
      <c r="H94" s="428" t="s">
        <v>144</v>
      </c>
      <c r="I94" s="428"/>
      <c r="J94" s="428"/>
      <c r="K94" s="428"/>
      <c r="L94" s="422"/>
      <c r="M94" s="149"/>
      <c r="N94" s="68">
        <v>3838782054648</v>
      </c>
      <c r="O94" s="79">
        <v>18.5</v>
      </c>
      <c r="P94" s="79">
        <v>20.5</v>
      </c>
      <c r="Q94" s="79">
        <v>653</v>
      </c>
      <c r="R94" s="79">
        <v>466</v>
      </c>
      <c r="S94" s="79">
        <v>500</v>
      </c>
      <c r="T94" s="96">
        <v>152.149</v>
      </c>
      <c r="V94" s="217">
        <v>595</v>
      </c>
      <c r="W94" s="79">
        <v>388</v>
      </c>
      <c r="X94" s="76">
        <v>385</v>
      </c>
      <c r="Z94" s="75">
        <v>85165000</v>
      </c>
      <c r="AA94" s="76" t="s">
        <v>69</v>
      </c>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row>
    <row r="95" spans="1:97" ht="45" customHeight="1" x14ac:dyDescent="0.25">
      <c r="A95" s="62"/>
      <c r="B95" s="94" t="s">
        <v>22</v>
      </c>
      <c r="C95" s="218">
        <v>661869</v>
      </c>
      <c r="D95" s="216" t="s">
        <v>72</v>
      </c>
      <c r="E95" s="148">
        <v>229</v>
      </c>
      <c r="F95" s="127">
        <v>1.1499999999999999</v>
      </c>
      <c r="G95" s="128">
        <f t="shared" si="5"/>
        <v>1.38</v>
      </c>
      <c r="H95" s="421" t="s">
        <v>143</v>
      </c>
      <c r="I95" s="428"/>
      <c r="J95" s="428"/>
      <c r="K95" s="428"/>
      <c r="L95" s="422"/>
      <c r="M95" s="149"/>
      <c r="N95" s="193">
        <v>3838782054662</v>
      </c>
      <c r="O95" s="79">
        <v>15</v>
      </c>
      <c r="P95" s="79">
        <v>16</v>
      </c>
      <c r="Q95" s="79">
        <v>620</v>
      </c>
      <c r="R95" s="79">
        <v>460</v>
      </c>
      <c r="S95" s="79">
        <v>410</v>
      </c>
      <c r="T95" s="96">
        <v>116.932</v>
      </c>
      <c r="V95" s="217">
        <v>595</v>
      </c>
      <c r="W95" s="79">
        <v>390</v>
      </c>
      <c r="X95" s="76">
        <v>390</v>
      </c>
      <c r="Z95" s="75">
        <v>85165000</v>
      </c>
      <c r="AA95" s="76" t="s">
        <v>69</v>
      </c>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row>
    <row r="96" spans="1:97" ht="48.75" customHeight="1" x14ac:dyDescent="0.25">
      <c r="A96" s="62"/>
      <c r="B96" s="94" t="s">
        <v>22</v>
      </c>
      <c r="C96" s="215">
        <v>655260</v>
      </c>
      <c r="D96" s="216" t="s">
        <v>73</v>
      </c>
      <c r="E96" s="148">
        <v>259</v>
      </c>
      <c r="F96" s="127">
        <v>1.1499999999999999</v>
      </c>
      <c r="G96" s="128">
        <f t="shared" si="5"/>
        <v>1.38</v>
      </c>
      <c r="H96" s="421" t="s">
        <v>142</v>
      </c>
      <c r="I96" s="428"/>
      <c r="J96" s="428"/>
      <c r="K96" s="428"/>
      <c r="L96" s="422"/>
      <c r="M96" s="149"/>
      <c r="N96" s="68">
        <v>3838782054655</v>
      </c>
      <c r="O96" s="79">
        <v>18.5</v>
      </c>
      <c r="P96" s="79">
        <v>20.5</v>
      </c>
      <c r="Q96" s="79">
        <v>653</v>
      </c>
      <c r="R96" s="79">
        <v>466</v>
      </c>
      <c r="S96" s="79">
        <v>500</v>
      </c>
      <c r="T96" s="96">
        <v>152.149</v>
      </c>
      <c r="V96" s="217">
        <v>595</v>
      </c>
      <c r="W96" s="79">
        <v>388</v>
      </c>
      <c r="X96" s="76">
        <v>400</v>
      </c>
      <c r="Z96" s="75">
        <v>85165000</v>
      </c>
      <c r="AA96" s="76" t="s">
        <v>69</v>
      </c>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row>
    <row r="97" spans="1:97" ht="48.75" customHeight="1" thickBot="1" x14ac:dyDescent="0.3">
      <c r="A97" s="115"/>
      <c r="B97" s="94" t="s">
        <v>22</v>
      </c>
      <c r="C97" s="219">
        <v>475421</v>
      </c>
      <c r="D97" s="220" t="s">
        <v>74</v>
      </c>
      <c r="E97" s="221">
        <v>279</v>
      </c>
      <c r="F97" s="132">
        <v>4.0999999999999996</v>
      </c>
      <c r="G97" s="133">
        <f t="shared" si="5"/>
        <v>4.919999999999999</v>
      </c>
      <c r="H97" s="522" t="s">
        <v>126</v>
      </c>
      <c r="I97" s="523"/>
      <c r="J97" s="523"/>
      <c r="K97" s="523"/>
      <c r="L97" s="524"/>
      <c r="M97" s="149"/>
      <c r="N97" s="222">
        <v>3838942012907</v>
      </c>
      <c r="O97" s="202">
        <v>22.1</v>
      </c>
      <c r="P97" s="202">
        <v>24.2</v>
      </c>
      <c r="Q97" s="202">
        <v>653</v>
      </c>
      <c r="R97" s="202">
        <v>466</v>
      </c>
      <c r="S97" s="202">
        <v>550</v>
      </c>
      <c r="T97" s="203">
        <v>167</v>
      </c>
      <c r="V97" s="223">
        <v>595</v>
      </c>
      <c r="W97" s="202">
        <v>388</v>
      </c>
      <c r="X97" s="205">
        <v>468</v>
      </c>
      <c r="Z97" s="204">
        <v>85165000</v>
      </c>
      <c r="AA97" s="205" t="s">
        <v>69</v>
      </c>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row>
    <row r="98" spans="1:97" s="210" customFormat="1" ht="31.5" customHeight="1" thickBot="1" x14ac:dyDescent="0.55000000000000004">
      <c r="A98" s="224"/>
      <c r="B98" s="224"/>
      <c r="C98" s="206" t="s">
        <v>75</v>
      </c>
      <c r="D98" s="206"/>
      <c r="E98" s="27"/>
      <c r="F98" s="27"/>
      <c r="G98" s="27"/>
      <c r="H98" s="8"/>
      <c r="I98" s="8"/>
      <c r="J98" s="8"/>
      <c r="K98" s="8"/>
      <c r="L98" s="8"/>
      <c r="M98" s="27"/>
      <c r="N98" s="8"/>
      <c r="O98" s="208"/>
      <c r="P98" s="208"/>
      <c r="Q98" s="208"/>
      <c r="R98" s="208"/>
      <c r="S98" s="208"/>
      <c r="T98" s="209"/>
      <c r="V98" s="208"/>
      <c r="W98" s="208"/>
      <c r="X98" s="208"/>
      <c r="Z98" s="208"/>
      <c r="AA98" s="208"/>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row>
    <row r="99" spans="1:97" s="10" customFormat="1" ht="48" customHeight="1" x14ac:dyDescent="0.25">
      <c r="A99" s="62"/>
      <c r="B99" s="159"/>
      <c r="C99" s="211">
        <v>664708</v>
      </c>
      <c r="D99" s="225" t="s">
        <v>76</v>
      </c>
      <c r="E99" s="226">
        <v>279</v>
      </c>
      <c r="F99" s="119">
        <v>4.0999999999999996</v>
      </c>
      <c r="G99" s="120">
        <f t="shared" ref="G99:G109" si="6">SUM(F99*1.2)</f>
        <v>4.919999999999999</v>
      </c>
      <c r="H99" s="473" t="s">
        <v>127</v>
      </c>
      <c r="I99" s="433"/>
      <c r="J99" s="433"/>
      <c r="K99" s="433"/>
      <c r="L99" s="434"/>
      <c r="M99" s="149"/>
      <c r="N99" s="122">
        <v>3838782061820</v>
      </c>
      <c r="O99" s="227">
        <v>30.5</v>
      </c>
      <c r="P99" s="123">
        <v>35</v>
      </c>
      <c r="Q99" s="123">
        <v>485</v>
      </c>
      <c r="R99" s="123">
        <v>884</v>
      </c>
      <c r="S99" s="123">
        <v>636</v>
      </c>
      <c r="T99" s="124">
        <v>272.67863999999997</v>
      </c>
      <c r="V99" s="214">
        <v>448</v>
      </c>
      <c r="W99" s="123">
        <v>815</v>
      </c>
      <c r="X99" s="61">
        <v>550</v>
      </c>
      <c r="Z99" s="214">
        <v>84221100</v>
      </c>
      <c r="AA99" s="61" t="s">
        <v>69</v>
      </c>
    </row>
    <row r="100" spans="1:97" s="10" customFormat="1" ht="48" customHeight="1" x14ac:dyDescent="0.25">
      <c r="A100" s="62"/>
      <c r="B100" s="94" t="s">
        <v>22</v>
      </c>
      <c r="C100" s="228">
        <v>664710</v>
      </c>
      <c r="D100" s="229" t="s">
        <v>77</v>
      </c>
      <c r="E100" s="230">
        <v>329</v>
      </c>
      <c r="F100" s="127">
        <v>4.0999999999999996</v>
      </c>
      <c r="G100" s="128">
        <f t="shared" si="6"/>
        <v>4.919999999999999</v>
      </c>
      <c r="H100" s="421" t="s">
        <v>129</v>
      </c>
      <c r="I100" s="428"/>
      <c r="J100" s="428"/>
      <c r="K100" s="428"/>
      <c r="L100" s="422"/>
      <c r="M100" s="149"/>
      <c r="N100" s="231">
        <v>3838782061837</v>
      </c>
      <c r="O100" s="232">
        <v>30.5</v>
      </c>
      <c r="P100" s="197">
        <v>35</v>
      </c>
      <c r="Q100" s="197">
        <v>485</v>
      </c>
      <c r="R100" s="197">
        <v>884</v>
      </c>
      <c r="S100" s="197">
        <v>636</v>
      </c>
      <c r="T100" s="198">
        <v>272.67863999999997</v>
      </c>
      <c r="V100" s="233">
        <v>448</v>
      </c>
      <c r="W100" s="197">
        <v>815</v>
      </c>
      <c r="X100" s="200">
        <v>550</v>
      </c>
      <c r="Z100" s="233">
        <v>84221100</v>
      </c>
      <c r="AA100" s="200" t="s">
        <v>69</v>
      </c>
    </row>
    <row r="101" spans="1:97" s="10" customFormat="1" ht="48" customHeight="1" x14ac:dyDescent="0.25">
      <c r="A101" s="62"/>
      <c r="B101" s="159"/>
      <c r="C101" s="228">
        <v>664716</v>
      </c>
      <c r="D101" s="234" t="s">
        <v>78</v>
      </c>
      <c r="E101" s="230">
        <v>299</v>
      </c>
      <c r="F101" s="127">
        <v>4.0999999999999996</v>
      </c>
      <c r="G101" s="128">
        <f t="shared" si="6"/>
        <v>4.919999999999999</v>
      </c>
      <c r="H101" s="425" t="s">
        <v>128</v>
      </c>
      <c r="I101" s="512"/>
      <c r="J101" s="512"/>
      <c r="K101" s="512"/>
      <c r="L101" s="426"/>
      <c r="M101" s="149"/>
      <c r="N101" s="196">
        <v>3838782061066</v>
      </c>
      <c r="O101" s="191">
        <v>30.5</v>
      </c>
      <c r="P101" s="191">
        <v>35</v>
      </c>
      <c r="Q101" s="235">
        <v>485</v>
      </c>
      <c r="R101" s="235">
        <v>884</v>
      </c>
      <c r="S101" s="235">
        <v>636</v>
      </c>
      <c r="T101" s="236">
        <v>272.67863999999997</v>
      </c>
      <c r="V101" s="217">
        <v>448</v>
      </c>
      <c r="W101" s="79">
        <v>815</v>
      </c>
      <c r="X101" s="76">
        <v>550</v>
      </c>
      <c r="Z101" s="75">
        <v>84221100</v>
      </c>
      <c r="AA101" s="76" t="s">
        <v>69</v>
      </c>
    </row>
    <row r="102" spans="1:97" s="10" customFormat="1" ht="48" customHeight="1" x14ac:dyDescent="0.25">
      <c r="A102" s="62"/>
      <c r="B102" s="159"/>
      <c r="C102" s="215">
        <v>664711</v>
      </c>
      <c r="D102" s="234" t="s">
        <v>79</v>
      </c>
      <c r="E102" s="65">
        <v>299</v>
      </c>
      <c r="F102" s="127">
        <v>4.0999999999999996</v>
      </c>
      <c r="G102" s="128">
        <f t="shared" si="6"/>
        <v>4.919999999999999</v>
      </c>
      <c r="H102" s="428" t="s">
        <v>130</v>
      </c>
      <c r="I102" s="428"/>
      <c r="J102" s="428"/>
      <c r="K102" s="428"/>
      <c r="L102" s="422"/>
      <c r="M102" s="149"/>
      <c r="N102" s="196">
        <v>3838782061844</v>
      </c>
      <c r="O102" s="232">
        <v>36</v>
      </c>
      <c r="P102" s="197">
        <v>42</v>
      </c>
      <c r="Q102" s="197">
        <v>630</v>
      </c>
      <c r="R102" s="197">
        <v>884</v>
      </c>
      <c r="S102" s="197">
        <v>635</v>
      </c>
      <c r="T102" s="198">
        <v>353.64420000000001</v>
      </c>
      <c r="V102" s="217">
        <v>598</v>
      </c>
      <c r="W102" s="79">
        <v>815</v>
      </c>
      <c r="X102" s="76">
        <v>550</v>
      </c>
      <c r="Z102" s="233">
        <v>84221100</v>
      </c>
      <c r="AA102" s="200" t="s">
        <v>69</v>
      </c>
    </row>
    <row r="103" spans="1:97" s="10" customFormat="1" ht="48" customHeight="1" x14ac:dyDescent="0.25">
      <c r="A103" s="62"/>
      <c r="B103" s="159"/>
      <c r="C103" s="215">
        <v>664820</v>
      </c>
      <c r="D103" s="234" t="s">
        <v>81</v>
      </c>
      <c r="E103" s="65">
        <v>339</v>
      </c>
      <c r="F103" s="127">
        <v>4.0999999999999996</v>
      </c>
      <c r="G103" s="128">
        <f t="shared" ref="G103" si="7">SUM(F103*1.2)</f>
        <v>4.919999999999999</v>
      </c>
      <c r="H103" s="428" t="s">
        <v>132</v>
      </c>
      <c r="I103" s="428"/>
      <c r="J103" s="428"/>
      <c r="K103" s="428"/>
      <c r="L103" s="422"/>
      <c r="M103" s="149"/>
      <c r="N103" s="231">
        <v>3838782062247</v>
      </c>
      <c r="O103" s="232">
        <v>36</v>
      </c>
      <c r="P103" s="197">
        <v>42</v>
      </c>
      <c r="Q103" s="197">
        <v>630</v>
      </c>
      <c r="R103" s="197">
        <v>884</v>
      </c>
      <c r="S103" s="197">
        <v>635</v>
      </c>
      <c r="T103" s="198">
        <v>353.64420000000001</v>
      </c>
      <c r="V103" s="217">
        <v>598</v>
      </c>
      <c r="W103" s="79">
        <v>815</v>
      </c>
      <c r="X103" s="76">
        <v>550</v>
      </c>
      <c r="Z103" s="75">
        <v>84221100</v>
      </c>
      <c r="AA103" s="76" t="s">
        <v>69</v>
      </c>
    </row>
    <row r="104" spans="1:97" s="10" customFormat="1" ht="48" customHeight="1" x14ac:dyDescent="0.25">
      <c r="A104" s="62"/>
      <c r="B104" s="94" t="s">
        <v>22</v>
      </c>
      <c r="C104" s="228">
        <v>664718</v>
      </c>
      <c r="D104" s="234" t="s">
        <v>80</v>
      </c>
      <c r="E104" s="230">
        <v>359</v>
      </c>
      <c r="F104" s="127">
        <v>4.0999999999999996</v>
      </c>
      <c r="G104" s="128">
        <f t="shared" si="6"/>
        <v>4.919999999999999</v>
      </c>
      <c r="H104" s="421" t="s">
        <v>131</v>
      </c>
      <c r="I104" s="428"/>
      <c r="J104" s="428"/>
      <c r="K104" s="428"/>
      <c r="L104" s="422"/>
      <c r="M104" s="149"/>
      <c r="N104" s="196">
        <v>3838782061073</v>
      </c>
      <c r="O104" s="191">
        <v>30.5</v>
      </c>
      <c r="P104" s="191">
        <v>35</v>
      </c>
      <c r="Q104" s="235">
        <v>485</v>
      </c>
      <c r="R104" s="235">
        <v>884</v>
      </c>
      <c r="S104" s="235">
        <v>636</v>
      </c>
      <c r="T104" s="236">
        <v>272.67863999999997</v>
      </c>
      <c r="V104" s="217">
        <v>448</v>
      </c>
      <c r="W104" s="79">
        <v>815</v>
      </c>
      <c r="X104" s="76">
        <v>550</v>
      </c>
      <c r="Z104" s="75">
        <v>84221100</v>
      </c>
      <c r="AA104" s="76" t="s">
        <v>69</v>
      </c>
    </row>
    <row r="105" spans="1:97" s="10" customFormat="1" ht="54" customHeight="1" x14ac:dyDescent="0.25">
      <c r="A105" s="62"/>
      <c r="B105" s="94" t="s">
        <v>22</v>
      </c>
      <c r="C105" s="215">
        <v>664714</v>
      </c>
      <c r="D105" s="237" t="s">
        <v>82</v>
      </c>
      <c r="E105" s="65">
        <v>369</v>
      </c>
      <c r="F105" s="127">
        <v>4.0999999999999996</v>
      </c>
      <c r="G105" s="128">
        <f t="shared" si="6"/>
        <v>4.919999999999999</v>
      </c>
      <c r="H105" s="428" t="s">
        <v>95</v>
      </c>
      <c r="I105" s="428"/>
      <c r="J105" s="428"/>
      <c r="K105" s="428"/>
      <c r="L105" s="422"/>
      <c r="M105" s="149"/>
      <c r="N105" s="68">
        <v>3838782061042</v>
      </c>
      <c r="O105" s="78">
        <v>36</v>
      </c>
      <c r="P105" s="79">
        <v>42</v>
      </c>
      <c r="Q105" s="79">
        <v>630</v>
      </c>
      <c r="R105" s="79">
        <v>884</v>
      </c>
      <c r="S105" s="79">
        <v>635</v>
      </c>
      <c r="T105" s="96">
        <v>353.64420000000001</v>
      </c>
      <c r="V105" s="217">
        <v>598</v>
      </c>
      <c r="W105" s="79">
        <v>815</v>
      </c>
      <c r="X105" s="76">
        <v>550</v>
      </c>
      <c r="Z105" s="75">
        <v>84221100</v>
      </c>
      <c r="AA105" s="76" t="s">
        <v>69</v>
      </c>
    </row>
    <row r="106" spans="1:97" s="10" customFormat="1" ht="54" customHeight="1" x14ac:dyDescent="0.25">
      <c r="A106" s="62"/>
      <c r="B106" s="238"/>
      <c r="C106" s="228">
        <v>729180</v>
      </c>
      <c r="D106" s="234" t="s">
        <v>83</v>
      </c>
      <c r="E106" s="230">
        <v>369</v>
      </c>
      <c r="F106" s="127">
        <v>4.0999999999999996</v>
      </c>
      <c r="G106" s="128">
        <f t="shared" si="6"/>
        <v>4.919999999999999</v>
      </c>
      <c r="H106" s="421" t="s">
        <v>133</v>
      </c>
      <c r="I106" s="428"/>
      <c r="J106" s="428"/>
      <c r="K106" s="428"/>
      <c r="L106" s="422"/>
      <c r="M106" s="149"/>
      <c r="N106" s="196">
        <v>3838782075292</v>
      </c>
      <c r="O106" s="191">
        <v>33.5</v>
      </c>
      <c r="P106" s="191">
        <v>36.1</v>
      </c>
      <c r="Q106" s="235">
        <v>640</v>
      </c>
      <c r="R106" s="235">
        <v>890</v>
      </c>
      <c r="S106" s="235">
        <v>665</v>
      </c>
      <c r="T106" s="236">
        <v>378.78399999999999</v>
      </c>
      <c r="V106" s="217">
        <v>596</v>
      </c>
      <c r="W106" s="79">
        <v>817</v>
      </c>
      <c r="X106" s="76">
        <v>556</v>
      </c>
      <c r="Z106" s="75">
        <v>84221100</v>
      </c>
      <c r="AA106" s="76" t="s">
        <v>37</v>
      </c>
    </row>
    <row r="107" spans="1:97" s="10" customFormat="1" ht="54" customHeight="1" x14ac:dyDescent="0.25">
      <c r="A107" s="62"/>
      <c r="B107" s="94" t="s">
        <v>22</v>
      </c>
      <c r="C107" s="215">
        <v>664821</v>
      </c>
      <c r="D107" s="237" t="s">
        <v>84</v>
      </c>
      <c r="E107" s="65">
        <v>369</v>
      </c>
      <c r="F107" s="127">
        <v>4.0999999999999996</v>
      </c>
      <c r="G107" s="128">
        <f t="shared" si="6"/>
        <v>4.919999999999999</v>
      </c>
      <c r="H107" s="512" t="s">
        <v>134</v>
      </c>
      <c r="I107" s="512"/>
      <c r="J107" s="512"/>
      <c r="K107" s="512"/>
      <c r="L107" s="426"/>
      <c r="M107" s="149"/>
      <c r="N107" s="196">
        <v>3838782062254</v>
      </c>
      <c r="O107" s="191">
        <v>36</v>
      </c>
      <c r="P107" s="191">
        <v>42</v>
      </c>
      <c r="Q107" s="235">
        <v>630</v>
      </c>
      <c r="R107" s="235">
        <v>884</v>
      </c>
      <c r="S107" s="235">
        <v>635</v>
      </c>
      <c r="T107" s="236">
        <v>353.64420000000001</v>
      </c>
      <c r="V107" s="217">
        <v>598</v>
      </c>
      <c r="W107" s="79">
        <v>815</v>
      </c>
      <c r="X107" s="76">
        <v>550</v>
      </c>
      <c r="Z107" s="75">
        <v>84221100</v>
      </c>
      <c r="AA107" s="76" t="s">
        <v>69</v>
      </c>
    </row>
    <row r="108" spans="1:97" s="10" customFormat="1" ht="54" customHeight="1" x14ac:dyDescent="0.25">
      <c r="A108" s="62"/>
      <c r="B108" s="94" t="s">
        <v>22</v>
      </c>
      <c r="C108" s="215">
        <v>664715</v>
      </c>
      <c r="D108" s="234" t="s">
        <v>85</v>
      </c>
      <c r="E108" s="65">
        <v>409</v>
      </c>
      <c r="F108" s="127">
        <v>4.0999999999999996</v>
      </c>
      <c r="G108" s="128">
        <f t="shared" si="6"/>
        <v>4.919999999999999</v>
      </c>
      <c r="H108" s="512" t="s">
        <v>135</v>
      </c>
      <c r="I108" s="512"/>
      <c r="J108" s="512"/>
      <c r="K108" s="512"/>
      <c r="L108" s="426"/>
      <c r="M108" s="149"/>
      <c r="N108" s="196">
        <v>3838782061059</v>
      </c>
      <c r="O108" s="191">
        <v>36</v>
      </c>
      <c r="P108" s="191">
        <v>42</v>
      </c>
      <c r="Q108" s="235">
        <v>630</v>
      </c>
      <c r="R108" s="235">
        <v>884</v>
      </c>
      <c r="S108" s="235">
        <v>635</v>
      </c>
      <c r="T108" s="236">
        <v>353.64420000000001</v>
      </c>
      <c r="V108" s="217">
        <v>598</v>
      </c>
      <c r="W108" s="79">
        <v>815</v>
      </c>
      <c r="X108" s="76">
        <v>550</v>
      </c>
      <c r="Z108" s="75">
        <v>84221100</v>
      </c>
      <c r="AA108" s="76" t="s">
        <v>69</v>
      </c>
    </row>
    <row r="109" spans="1:97" s="10" customFormat="1" ht="62.25" customHeight="1" thickBot="1" x14ac:dyDescent="0.3">
      <c r="A109" s="62"/>
      <c r="B109" s="94" t="s">
        <v>22</v>
      </c>
      <c r="C109" s="239">
        <v>729179</v>
      </c>
      <c r="D109" s="240" t="s">
        <v>86</v>
      </c>
      <c r="E109" s="131">
        <v>489</v>
      </c>
      <c r="F109" s="132">
        <v>4.0999999999999996</v>
      </c>
      <c r="G109" s="133">
        <f t="shared" si="6"/>
        <v>4.919999999999999</v>
      </c>
      <c r="H109" s="519" t="s">
        <v>136</v>
      </c>
      <c r="I109" s="520"/>
      <c r="J109" s="520"/>
      <c r="K109" s="520"/>
      <c r="L109" s="521"/>
      <c r="M109" s="149"/>
      <c r="N109" s="241">
        <v>3838782075308</v>
      </c>
      <c r="O109" s="242">
        <v>33.5</v>
      </c>
      <c r="P109" s="242">
        <v>36.1</v>
      </c>
      <c r="Q109" s="243">
        <v>640</v>
      </c>
      <c r="R109" s="243">
        <v>890</v>
      </c>
      <c r="S109" s="243">
        <v>665</v>
      </c>
      <c r="T109" s="244">
        <v>378.78399999999999</v>
      </c>
      <c r="V109" s="245">
        <v>596</v>
      </c>
      <c r="W109" s="105">
        <v>817</v>
      </c>
      <c r="X109" s="111">
        <v>556</v>
      </c>
      <c r="Z109" s="110">
        <v>84221100</v>
      </c>
      <c r="AA109" s="111" t="s">
        <v>37</v>
      </c>
    </row>
    <row r="110" spans="1:97" s="246" customFormat="1" ht="26.1" customHeight="1" thickBot="1" x14ac:dyDescent="0.3">
      <c r="B110" s="247"/>
      <c r="C110" s="248" t="s">
        <v>148</v>
      </c>
      <c r="D110" s="249"/>
      <c r="E110" s="250"/>
      <c r="F110" s="251"/>
      <c r="G110" s="251"/>
      <c r="H110" s="252"/>
      <c r="I110" s="253"/>
      <c r="J110" s="254"/>
      <c r="K110" s="254"/>
      <c r="L110" s="254"/>
      <c r="M110" s="255"/>
      <c r="N110" s="256"/>
      <c r="O110" s="257"/>
      <c r="P110" s="258"/>
      <c r="Q110" s="258"/>
      <c r="R110" s="258"/>
      <c r="S110" s="258"/>
      <c r="U110" s="258"/>
      <c r="V110" s="258"/>
      <c r="W110" s="258"/>
      <c r="Y110" s="258"/>
      <c r="Z110" s="258"/>
    </row>
    <row r="111" spans="1:97" s="265" customFormat="1" ht="39" customHeight="1" thickBot="1" x14ac:dyDescent="0.3">
      <c r="A111" s="62"/>
      <c r="B111" s="259"/>
      <c r="C111" s="260">
        <v>664882</v>
      </c>
      <c r="D111" s="261" t="s">
        <v>149</v>
      </c>
      <c r="E111" s="262">
        <v>279</v>
      </c>
      <c r="F111" s="263">
        <v>4.0999999999999996</v>
      </c>
      <c r="G111" s="264">
        <f>SUM(F111*1.2)</f>
        <v>4.919999999999999</v>
      </c>
      <c r="H111" s="525" t="s">
        <v>150</v>
      </c>
      <c r="I111" s="526"/>
      <c r="J111" s="526"/>
      <c r="K111" s="526"/>
      <c r="L111" s="527"/>
      <c r="N111" s="266">
        <v>3838782062261</v>
      </c>
      <c r="O111" s="267">
        <v>42.5</v>
      </c>
      <c r="P111" s="267">
        <v>44</v>
      </c>
      <c r="Q111" s="268">
        <v>645</v>
      </c>
      <c r="R111" s="268">
        <v>871</v>
      </c>
      <c r="S111" s="268">
        <v>645</v>
      </c>
      <c r="T111" s="269">
        <f>(Q111*R111*S111)/1000000</f>
        <v>362.357775</v>
      </c>
      <c r="U111" s="273"/>
      <c r="V111" s="270">
        <v>598</v>
      </c>
      <c r="W111" s="271">
        <v>845</v>
      </c>
      <c r="X111" s="272">
        <v>600</v>
      </c>
      <c r="Y111" s="273"/>
      <c r="Z111" s="274">
        <v>84221100</v>
      </c>
      <c r="AA111" s="275" t="s">
        <v>69</v>
      </c>
    </row>
    <row r="112" spans="1:97" s="281" customFormat="1" ht="28.5" customHeight="1" thickBot="1" x14ac:dyDescent="0.55000000000000004">
      <c r="A112" s="224"/>
      <c r="B112" s="224"/>
      <c r="C112" s="37" t="s">
        <v>87</v>
      </c>
      <c r="D112" s="37"/>
      <c r="E112" s="37"/>
      <c r="F112" s="276"/>
      <c r="G112" s="277"/>
      <c r="H112" s="404"/>
      <c r="I112" s="404"/>
      <c r="J112" s="405"/>
      <c r="K112" s="405"/>
      <c r="L112" s="278"/>
      <c r="M112" s="37"/>
      <c r="N112" s="177"/>
      <c r="O112" s="279"/>
      <c r="P112" s="279"/>
      <c r="Q112" s="279"/>
      <c r="R112" s="279"/>
      <c r="S112" s="279"/>
      <c r="T112" s="280"/>
      <c r="V112" s="279"/>
      <c r="W112" s="279"/>
      <c r="X112" s="279"/>
      <c r="Z112" s="279"/>
      <c r="AA112" s="279"/>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row>
    <row r="113" spans="1:97" ht="70.2" customHeight="1" x14ac:dyDescent="0.25">
      <c r="A113" s="136"/>
      <c r="B113" s="282"/>
      <c r="C113" s="406">
        <v>730969</v>
      </c>
      <c r="D113" s="407" t="s">
        <v>176</v>
      </c>
      <c r="E113" s="408">
        <v>399</v>
      </c>
      <c r="F113" s="409">
        <v>11.7</v>
      </c>
      <c r="G113" s="410">
        <v>14.04</v>
      </c>
      <c r="H113" s="517" t="s">
        <v>179</v>
      </c>
      <c r="I113" s="517"/>
      <c r="J113" s="517"/>
      <c r="K113" s="517"/>
      <c r="L113" s="518"/>
      <c r="M113" s="149"/>
      <c r="N113" s="414">
        <v>3838782128806</v>
      </c>
      <c r="O113" s="415">
        <v>61</v>
      </c>
      <c r="P113" s="415">
        <v>63.5</v>
      </c>
      <c r="Q113" s="416">
        <v>585</v>
      </c>
      <c r="R113" s="417">
        <v>1835</v>
      </c>
      <c r="S113" s="417">
        <v>650</v>
      </c>
      <c r="T113" s="418">
        <f t="shared" ref="T113:T115" si="8">(Q113*R113*S113)/1000000</f>
        <v>697.75874999999996</v>
      </c>
      <c r="V113" s="57">
        <v>540</v>
      </c>
      <c r="W113" s="58">
        <v>1775</v>
      </c>
      <c r="X113" s="59">
        <v>545</v>
      </c>
      <c r="Z113" s="419">
        <v>8418108099</v>
      </c>
      <c r="AA113" s="420" t="s">
        <v>37</v>
      </c>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row>
    <row r="114" spans="1:97" ht="70.95" customHeight="1" x14ac:dyDescent="0.25">
      <c r="A114" s="136"/>
      <c r="B114" s="94" t="s">
        <v>22</v>
      </c>
      <c r="C114" s="146">
        <v>730968</v>
      </c>
      <c r="D114" s="287" t="s">
        <v>177</v>
      </c>
      <c r="E114" s="288">
        <v>539</v>
      </c>
      <c r="F114" s="289">
        <v>11.7</v>
      </c>
      <c r="G114" s="290">
        <v>14.04</v>
      </c>
      <c r="H114" s="515" t="s">
        <v>180</v>
      </c>
      <c r="I114" s="515"/>
      <c r="J114" s="515"/>
      <c r="K114" s="515"/>
      <c r="L114" s="516"/>
      <c r="M114" s="149"/>
      <c r="N114" s="291">
        <v>3838782129315</v>
      </c>
      <c r="O114" s="283">
        <v>61</v>
      </c>
      <c r="P114" s="283">
        <v>63.5</v>
      </c>
      <c r="Q114" s="284">
        <v>585</v>
      </c>
      <c r="R114" s="85">
        <v>1835</v>
      </c>
      <c r="S114" s="85">
        <v>650</v>
      </c>
      <c r="T114" s="285">
        <f t="shared" si="8"/>
        <v>697.75874999999996</v>
      </c>
      <c r="V114" s="72">
        <v>540</v>
      </c>
      <c r="W114" s="73">
        <v>1775</v>
      </c>
      <c r="X114" s="74">
        <v>545</v>
      </c>
      <c r="Z114" s="324">
        <v>8418215990</v>
      </c>
      <c r="AA114" s="286" t="s">
        <v>37</v>
      </c>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row>
    <row r="115" spans="1:97" s="10" customFormat="1" ht="67.95" customHeight="1" thickBot="1" x14ac:dyDescent="0.3">
      <c r="A115" s="136"/>
      <c r="B115" s="94" t="s">
        <v>22</v>
      </c>
      <c r="C115" s="292">
        <v>730970</v>
      </c>
      <c r="D115" s="293" t="s">
        <v>178</v>
      </c>
      <c r="E115" s="411">
        <v>599</v>
      </c>
      <c r="F115" s="412">
        <v>11.7</v>
      </c>
      <c r="G115" s="413">
        <v>14.04</v>
      </c>
      <c r="H115" s="513" t="s">
        <v>181</v>
      </c>
      <c r="I115" s="513"/>
      <c r="J115" s="513"/>
      <c r="K115" s="513"/>
      <c r="L115" s="514"/>
      <c r="M115" s="149"/>
      <c r="N115" s="294">
        <v>3838782128790</v>
      </c>
      <c r="O115" s="295">
        <v>65</v>
      </c>
      <c r="P115" s="295">
        <v>67.5</v>
      </c>
      <c r="Q115" s="295">
        <v>585</v>
      </c>
      <c r="R115" s="295">
        <v>1835</v>
      </c>
      <c r="S115" s="295">
        <v>650</v>
      </c>
      <c r="T115" s="167">
        <f t="shared" si="8"/>
        <v>697.75874999999996</v>
      </c>
      <c r="V115" s="296">
        <v>540</v>
      </c>
      <c r="W115" s="297">
        <v>1775</v>
      </c>
      <c r="X115" s="298">
        <v>545</v>
      </c>
      <c r="Z115" s="299">
        <v>8418108099</v>
      </c>
      <c r="AA115" s="300" t="s">
        <v>37</v>
      </c>
    </row>
    <row r="116" spans="1:97" s="10" customFormat="1" ht="21.75" customHeight="1" x14ac:dyDescent="0.25">
      <c r="A116" s="173"/>
      <c r="B116" s="173"/>
      <c r="C116" s="301"/>
      <c r="D116" s="302"/>
      <c r="E116" s="303"/>
      <c r="F116" s="303"/>
      <c r="G116" s="304"/>
      <c r="H116" s="305"/>
      <c r="I116" s="306"/>
      <c r="J116" s="307"/>
      <c r="K116" s="308"/>
      <c r="L116" s="308"/>
      <c r="M116" s="9"/>
      <c r="N116" s="309"/>
      <c r="O116" s="9"/>
      <c r="P116" s="9"/>
      <c r="Q116" s="9"/>
      <c r="R116" s="9"/>
      <c r="S116" s="9"/>
      <c r="T116" s="43"/>
      <c r="V116" s="9"/>
      <c r="W116" s="9"/>
      <c r="X116" s="9"/>
      <c r="Z116" s="9"/>
      <c r="AA116" s="9"/>
    </row>
    <row r="117" spans="1:97" s="10" customFormat="1" ht="20.25" customHeight="1" x14ac:dyDescent="0.45">
      <c r="A117" s="14"/>
      <c r="B117" s="14"/>
      <c r="C117" s="310"/>
      <c r="G117" s="304"/>
      <c r="H117" s="311" t="s">
        <v>156</v>
      </c>
      <c r="I117" s="306"/>
      <c r="J117" s="307"/>
      <c r="K117" s="308"/>
      <c r="L117" s="308"/>
      <c r="M117" s="9"/>
      <c r="N117" s="309"/>
      <c r="O117" s="9"/>
      <c r="P117" s="9"/>
      <c r="Q117" s="9"/>
      <c r="R117" s="9"/>
      <c r="S117" s="9"/>
      <c r="T117" s="43"/>
      <c r="V117" s="9"/>
      <c r="W117" s="9"/>
      <c r="X117" s="9"/>
      <c r="Z117" s="9"/>
      <c r="AA117" s="9"/>
    </row>
    <row r="118" spans="1:97" s="10" customFormat="1" ht="19.5" customHeight="1" x14ac:dyDescent="0.45">
      <c r="A118" s="14"/>
      <c r="B118" s="14"/>
      <c r="C118" s="312" t="s">
        <v>92</v>
      </c>
      <c r="D118" s="313"/>
      <c r="G118" s="304"/>
      <c r="H118" s="311"/>
      <c r="I118" s="306"/>
      <c r="J118" s="307"/>
      <c r="K118" s="308"/>
      <c r="L118" s="308"/>
      <c r="M118" s="9"/>
      <c r="N118" s="309"/>
      <c r="O118" s="9"/>
      <c r="P118" s="9"/>
      <c r="Q118" s="9"/>
      <c r="R118" s="9"/>
      <c r="S118" s="9"/>
      <c r="T118" s="43"/>
      <c r="V118" s="9"/>
      <c r="W118" s="9"/>
      <c r="X118" s="9"/>
      <c r="Z118" s="9"/>
      <c r="AA118" s="9"/>
    </row>
    <row r="119" spans="1:97" s="10" customFormat="1" ht="20.25" customHeight="1" x14ac:dyDescent="0.5">
      <c r="A119" s="14"/>
      <c r="B119" s="14"/>
      <c r="C119" s="427" t="s">
        <v>93</v>
      </c>
      <c r="D119" s="427"/>
      <c r="G119" s="304"/>
      <c r="H119" s="314"/>
      <c r="I119" s="306"/>
      <c r="J119" s="307"/>
      <c r="K119" s="308"/>
      <c r="L119" s="308"/>
      <c r="M119" s="9"/>
      <c r="N119" s="309"/>
      <c r="O119" s="9"/>
      <c r="P119" s="9"/>
      <c r="Q119" s="9"/>
      <c r="R119" s="9"/>
      <c r="S119" s="9"/>
      <c r="T119" s="43"/>
      <c r="V119" s="9"/>
      <c r="W119" s="9"/>
      <c r="X119" s="9"/>
      <c r="Z119" s="9"/>
      <c r="AA119" s="9"/>
    </row>
    <row r="120" spans="1:97" s="10" customFormat="1" ht="20.25" customHeight="1" x14ac:dyDescent="0.45">
      <c r="A120" s="14"/>
      <c r="B120" s="14"/>
      <c r="C120" s="315"/>
      <c r="D120" s="315"/>
      <c r="G120" s="304"/>
      <c r="H120" s="311"/>
      <c r="I120" s="306"/>
      <c r="J120" s="307"/>
      <c r="K120" s="308"/>
      <c r="L120" s="308"/>
      <c r="M120" s="9"/>
      <c r="N120" s="309"/>
      <c r="O120" s="9"/>
      <c r="P120" s="9"/>
      <c r="Q120" s="9"/>
      <c r="R120" s="9"/>
      <c r="S120" s="9"/>
      <c r="T120" s="43"/>
      <c r="V120" s="9"/>
      <c r="W120" s="9"/>
      <c r="X120" s="9"/>
      <c r="Z120" s="9"/>
      <c r="AA120" s="9"/>
    </row>
    <row r="121" spans="1:97" s="10" customFormat="1" ht="18" customHeight="1" x14ac:dyDescent="0.45">
      <c r="A121" s="14"/>
      <c r="B121" s="14"/>
      <c r="C121" s="316" t="s">
        <v>234</v>
      </c>
      <c r="D121" s="317"/>
      <c r="E121" s="3"/>
      <c r="F121" s="3"/>
      <c r="G121" s="4"/>
      <c r="J121" s="18"/>
      <c r="K121" s="18"/>
      <c r="L121" s="18"/>
      <c r="N121" s="8"/>
      <c r="O121" s="9"/>
      <c r="P121" s="9"/>
      <c r="Q121" s="9"/>
      <c r="R121" s="9"/>
      <c r="S121" s="9"/>
      <c r="T121" s="43"/>
      <c r="V121" s="9"/>
      <c r="W121" s="9"/>
      <c r="X121" s="9"/>
      <c r="Z121" s="9"/>
      <c r="AA121" s="9"/>
    </row>
    <row r="122" spans="1:97" s="10" customFormat="1" ht="15" customHeight="1" x14ac:dyDescent="0.45">
      <c r="A122" s="14"/>
      <c r="B122" s="14"/>
      <c r="C122" s="10" t="s">
        <v>88</v>
      </c>
      <c r="D122" s="317"/>
      <c r="E122" s="3"/>
      <c r="F122" s="3"/>
      <c r="G122" s="4"/>
      <c r="J122" s="18"/>
      <c r="K122" s="18"/>
      <c r="L122" s="18"/>
      <c r="N122" s="8"/>
      <c r="O122" s="9"/>
      <c r="P122" s="9"/>
      <c r="Q122" s="9"/>
      <c r="R122" s="9"/>
      <c r="S122" s="9"/>
      <c r="T122" s="43"/>
      <c r="V122" s="9"/>
      <c r="W122" s="9"/>
      <c r="X122" s="9"/>
      <c r="Z122" s="9"/>
      <c r="AA122" s="9"/>
    </row>
    <row r="123" spans="1:97" s="10" customFormat="1" ht="15" customHeight="1" x14ac:dyDescent="0.45">
      <c r="A123" s="14"/>
      <c r="B123" s="14"/>
      <c r="C123" s="10" t="s">
        <v>89</v>
      </c>
      <c r="D123" s="317"/>
      <c r="E123" s="3"/>
      <c r="F123" s="3"/>
      <c r="G123" s="4"/>
      <c r="J123" s="18"/>
      <c r="K123" s="18"/>
      <c r="L123" s="18"/>
      <c r="N123" s="8"/>
      <c r="O123" s="9"/>
      <c r="P123" s="9"/>
      <c r="Q123" s="9"/>
      <c r="R123" s="9"/>
      <c r="S123" s="9"/>
      <c r="T123" s="43"/>
      <c r="V123" s="9"/>
      <c r="W123" s="9"/>
      <c r="X123" s="9"/>
      <c r="Z123" s="9"/>
      <c r="AA123" s="9"/>
    </row>
    <row r="124" spans="1:97" s="10" customFormat="1" ht="15" customHeight="1" x14ac:dyDescent="0.45">
      <c r="A124" s="14"/>
      <c r="B124" s="14"/>
      <c r="C124" s="10" t="s">
        <v>90</v>
      </c>
      <c r="D124" s="317"/>
      <c r="E124" s="3"/>
      <c r="F124" s="3"/>
      <c r="G124" s="4"/>
      <c r="J124" s="18"/>
      <c r="K124" s="18"/>
      <c r="L124" s="18"/>
      <c r="N124" s="8"/>
      <c r="O124" s="9"/>
      <c r="P124" s="9"/>
      <c r="Q124" s="9"/>
      <c r="R124" s="9"/>
      <c r="S124" s="9"/>
      <c r="T124" s="43"/>
      <c r="V124" s="9"/>
      <c r="W124" s="9"/>
      <c r="X124" s="9"/>
      <c r="Z124" s="9"/>
      <c r="AA124" s="9"/>
    </row>
    <row r="125" spans="1:97" ht="14.4" customHeight="1" x14ac:dyDescent="0.45">
      <c r="C125" s="36" t="s">
        <v>91</v>
      </c>
      <c r="D125" s="318"/>
      <c r="E125" s="30"/>
      <c r="F125" s="30"/>
      <c r="G125" s="319"/>
      <c r="H125" s="32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row>
    <row r="126" spans="1:97" x14ac:dyDescent="0.45">
      <c r="C126" s="321"/>
      <c r="D126" s="318"/>
      <c r="E126" s="30"/>
      <c r="F126" s="30"/>
      <c r="G126" s="319"/>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row>
    <row r="127" spans="1:97" ht="19.2" customHeight="1" x14ac:dyDescent="0.45">
      <c r="H127" s="511"/>
      <c r="I127" s="511"/>
      <c r="J127" s="511"/>
      <c r="K127" s="511"/>
      <c r="L127" s="511"/>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row>
    <row r="128" spans="1:97" ht="15.6" customHeight="1" x14ac:dyDescent="0.45">
      <c r="E128" s="303"/>
      <c r="F128" s="303"/>
      <c r="G128" s="304"/>
      <c r="H128" s="121"/>
      <c r="I128" s="322"/>
      <c r="J128" s="307"/>
      <c r="K128" s="307"/>
      <c r="L128" s="307"/>
      <c r="M128" s="322"/>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row>
    <row r="129" spans="8:97" x14ac:dyDescent="0.45">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row>
    <row r="130" spans="8:97" x14ac:dyDescent="0.45">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row>
    <row r="131" spans="8:97" x14ac:dyDescent="0.45">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row>
    <row r="132" spans="8:97" ht="19.2" customHeight="1" x14ac:dyDescent="0.45">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row>
    <row r="133" spans="8:97" x14ac:dyDescent="0.45">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row>
    <row r="134" spans="8:97" x14ac:dyDescent="0.45">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row>
    <row r="135" spans="8:97" x14ac:dyDescent="0.45">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row>
    <row r="136" spans="8:97" x14ac:dyDescent="0.45">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row>
    <row r="139" spans="8:97" x14ac:dyDescent="0.45">
      <c r="H139" s="323"/>
    </row>
  </sheetData>
  <sheetProtection formatCells="0" formatColumns="0" formatRows="0" insertColumns="0" insertRows="0" insertHyperlinks="0" deleteColumns="0" deleteRows="0" sort="0" autoFilter="0" pivotTables="0"/>
  <mergeCells count="118">
    <mergeCell ref="C7:C9"/>
    <mergeCell ref="H88:I88"/>
    <mergeCell ref="H87:I87"/>
    <mergeCell ref="H76:I76"/>
    <mergeCell ref="H69:I69"/>
    <mergeCell ref="H72:I72"/>
    <mergeCell ref="H84:I84"/>
    <mergeCell ref="H71:I71"/>
    <mergeCell ref="H81:I81"/>
    <mergeCell ref="H85:I85"/>
    <mergeCell ref="H73:I73"/>
    <mergeCell ref="H82:I82"/>
    <mergeCell ref="H77:I77"/>
    <mergeCell ref="H33:L33"/>
    <mergeCell ref="H35:L35"/>
    <mergeCell ref="H50:L50"/>
    <mergeCell ref="H51:L51"/>
    <mergeCell ref="H52:L52"/>
    <mergeCell ref="H53:L53"/>
    <mergeCell ref="H54:L54"/>
    <mergeCell ref="H55:L55"/>
    <mergeCell ref="D7:D9"/>
    <mergeCell ref="H38:L38"/>
    <mergeCell ref="H48:L48"/>
    <mergeCell ref="H64:I64"/>
    <mergeCell ref="H13:L13"/>
    <mergeCell ref="H15:L15"/>
    <mergeCell ref="H14:L14"/>
    <mergeCell ref="H16:L16"/>
    <mergeCell ref="H17:L17"/>
    <mergeCell ref="H42:L42"/>
    <mergeCell ref="H61:L61"/>
    <mergeCell ref="H36:L36"/>
    <mergeCell ref="H24:L24"/>
    <mergeCell ref="H21:L21"/>
    <mergeCell ref="H30:L30"/>
    <mergeCell ref="H23:L23"/>
    <mergeCell ref="H29:L29"/>
    <mergeCell ref="H127:L127"/>
    <mergeCell ref="H99:L99"/>
    <mergeCell ref="H107:L107"/>
    <mergeCell ref="H96:L96"/>
    <mergeCell ref="H102:L102"/>
    <mergeCell ref="H101:L101"/>
    <mergeCell ref="H115:L115"/>
    <mergeCell ref="H114:L114"/>
    <mergeCell ref="H108:L108"/>
    <mergeCell ref="H103:L103"/>
    <mergeCell ref="H113:L113"/>
    <mergeCell ref="H104:L104"/>
    <mergeCell ref="H106:L106"/>
    <mergeCell ref="H109:L109"/>
    <mergeCell ref="H105:L105"/>
    <mergeCell ref="H97:L97"/>
    <mergeCell ref="H111:L111"/>
    <mergeCell ref="Z3:Z5"/>
    <mergeCell ref="AA3:AA5"/>
    <mergeCell ref="T7:T9"/>
    <mergeCell ref="S7:S9"/>
    <mergeCell ref="R7:R9"/>
    <mergeCell ref="P7:P9"/>
    <mergeCell ref="N7:N9"/>
    <mergeCell ref="O7:O9"/>
    <mergeCell ref="H46:L46"/>
    <mergeCell ref="AA7:AA9"/>
    <mergeCell ref="Z7:Z9"/>
    <mergeCell ref="H41:L41"/>
    <mergeCell ref="H34:L34"/>
    <mergeCell ref="X7:X9"/>
    <mergeCell ref="W7:W9"/>
    <mergeCell ref="H37:L37"/>
    <mergeCell ref="V7:V9"/>
    <mergeCell ref="Q7:Q9"/>
    <mergeCell ref="H40:L40"/>
    <mergeCell ref="H39:L39"/>
    <mergeCell ref="H19:L19"/>
    <mergeCell ref="H31:L31"/>
    <mergeCell ref="H18:L18"/>
    <mergeCell ref="H20:L20"/>
    <mergeCell ref="H7:L9"/>
    <mergeCell ref="H25:L25"/>
    <mergeCell ref="H26:L26"/>
    <mergeCell ref="H22:L22"/>
    <mergeCell ref="E7:E9"/>
    <mergeCell ref="F7:F9"/>
    <mergeCell ref="G7:G9"/>
    <mergeCell ref="H12:L12"/>
    <mergeCell ref="H74:I74"/>
    <mergeCell ref="H62:I62"/>
    <mergeCell ref="H44:L44"/>
    <mergeCell ref="H49:L49"/>
    <mergeCell ref="H60:L60"/>
    <mergeCell ref="H43:L43"/>
    <mergeCell ref="H66:I66"/>
    <mergeCell ref="H63:I63"/>
    <mergeCell ref="H59:L59"/>
    <mergeCell ref="H67:I67"/>
    <mergeCell ref="H56:L56"/>
    <mergeCell ref="H70:I70"/>
    <mergeCell ref="H57:L57"/>
    <mergeCell ref="H58:L58"/>
    <mergeCell ref="H47:L47"/>
    <mergeCell ref="H65:I65"/>
    <mergeCell ref="H75:I75"/>
    <mergeCell ref="H68:I68"/>
    <mergeCell ref="H79:I79"/>
    <mergeCell ref="H80:I80"/>
    <mergeCell ref="C119:D119"/>
    <mergeCell ref="H95:L95"/>
    <mergeCell ref="H100:L100"/>
    <mergeCell ref="H94:L94"/>
    <mergeCell ref="H78:I78"/>
    <mergeCell ref="H90:I90"/>
    <mergeCell ref="H83:I83"/>
    <mergeCell ref="H92:L92"/>
    <mergeCell ref="H93:L93"/>
    <mergeCell ref="H89:I89"/>
    <mergeCell ref="H86:I86"/>
  </mergeCells>
  <pageMargins left="0.17" right="0.15748031496063" top="0.26" bottom="0.17" header="0.21" footer="0.17"/>
  <pageSetup paperSize="9" scale="60" orientation="portrait" r:id="rId1"/>
  <headerFooter alignWithMargins="0"/>
  <rowBreaks count="2" manualBreakCount="2">
    <brk id="44" man="1"/>
    <brk id="1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Vstavané spotrebiče MORA</vt:lpstr>
      <vt:lpstr>'Vstavané spotrebiče MORA'!Názvy_tlače</vt:lpstr>
      <vt:lpstr>'Vstavané spotrebiče MORA'!Oblasť_tlače</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Drenko Erik</cp:lastModifiedBy>
  <dcterms:created xsi:type="dcterms:W3CDTF">2004-02-25T08:30:36Z</dcterms:created>
  <dcterms:modified xsi:type="dcterms:W3CDTF">2019-02-07T11:40:35Z</dcterms:modified>
  <cp:category/>
</cp:coreProperties>
</file>